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QUEÑA\Downloads\"/>
    </mc:Choice>
  </mc:AlternateContent>
  <xr:revisionPtr revIDLastSave="0" documentId="13_ncr:1_{839C0E5A-F31A-4414-93C0-22973B9D85C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CTIVO" sheetId="3" r:id="rId1"/>
    <sheet name="4.2.POI OP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1" i="2" l="1"/>
  <c r="G106" i="2"/>
  <c r="AF20" i="2"/>
  <c r="S20" i="2"/>
  <c r="AH20" i="2" l="1"/>
  <c r="AG20" i="2" s="1"/>
  <c r="AI20" i="2" s="1"/>
  <c r="AF103" i="2"/>
  <c r="S103" i="2"/>
  <c r="AF102" i="2"/>
  <c r="S102" i="2"/>
  <c r="AF105" i="2"/>
  <c r="S105" i="2"/>
  <c r="AF104" i="2"/>
  <c r="S104" i="2"/>
  <c r="S39" i="2"/>
  <c r="S35" i="2"/>
  <c r="S23" i="2"/>
  <c r="AH23" i="2" s="1"/>
  <c r="AG23" i="2" s="1"/>
  <c r="AI23" i="2" s="1"/>
  <c r="S22" i="2"/>
  <c r="AF43" i="2"/>
  <c r="S43" i="2"/>
  <c r="AF42" i="2"/>
  <c r="S42" i="2"/>
  <c r="AF41" i="2"/>
  <c r="S41" i="2"/>
  <c r="AF40" i="2"/>
  <c r="S40" i="2"/>
  <c r="AF39" i="2"/>
  <c r="AF38" i="2"/>
  <c r="S38" i="2"/>
  <c r="AF37" i="2"/>
  <c r="S37" i="2"/>
  <c r="AF36" i="2"/>
  <c r="S36" i="2"/>
  <c r="AF35" i="2"/>
  <c r="AF34" i="2"/>
  <c r="S34" i="2"/>
  <c r="AF33" i="2"/>
  <c r="S33" i="2"/>
  <c r="AF32" i="2"/>
  <c r="S32" i="2"/>
  <c r="AF31" i="2"/>
  <c r="S31" i="2"/>
  <c r="AF30" i="2"/>
  <c r="S30" i="2"/>
  <c r="AF29" i="2"/>
  <c r="S29" i="2"/>
  <c r="AF28" i="2"/>
  <c r="S28" i="2"/>
  <c r="S27" i="2"/>
  <c r="AH27" i="2" s="1"/>
  <c r="AG27" i="2" s="1"/>
  <c r="AI27" i="2" s="1"/>
  <c r="AF26" i="2"/>
  <c r="S26" i="2"/>
  <c r="S25" i="2"/>
  <c r="AH25" i="2" s="1"/>
  <c r="AG25" i="2" s="1"/>
  <c r="AI25" i="2" s="1"/>
  <c r="AF24" i="2"/>
  <c r="S24" i="2"/>
  <c r="AF22" i="2"/>
  <c r="AF21" i="2"/>
  <c r="S19" i="2"/>
  <c r="AH19" i="2" s="1"/>
  <c r="AG19" i="2" s="1"/>
  <c r="AI19" i="2" s="1"/>
  <c r="AF18" i="2"/>
  <c r="S18" i="2"/>
  <c r="AH102" i="2" l="1"/>
  <c r="AG102" i="2" s="1"/>
  <c r="AI102" i="2" s="1"/>
  <c r="AH104" i="2"/>
  <c r="AG104" i="2" s="1"/>
  <c r="AI104" i="2" s="1"/>
  <c r="AH103" i="2"/>
  <c r="AG103" i="2" s="1"/>
  <c r="AI103" i="2" s="1"/>
  <c r="AH105" i="2"/>
  <c r="AG105" i="2" s="1"/>
  <c r="AI105" i="2" s="1"/>
  <c r="AH36" i="2"/>
  <c r="AG36" i="2" s="1"/>
  <c r="AI36" i="2" s="1"/>
  <c r="AH35" i="2"/>
  <c r="AG35" i="2" s="1"/>
  <c r="AI35" i="2" s="1"/>
  <c r="AH39" i="2"/>
  <c r="AG39" i="2" s="1"/>
  <c r="AI39" i="2" s="1"/>
  <c r="AH33" i="2"/>
  <c r="AG33" i="2" s="1"/>
  <c r="AI33" i="2" s="1"/>
  <c r="AH41" i="2"/>
  <c r="AG41" i="2" s="1"/>
  <c r="AI41" i="2" s="1"/>
  <c r="AH42" i="2"/>
  <c r="AG42" i="2" s="1"/>
  <c r="AI42" i="2" s="1"/>
  <c r="AH32" i="2"/>
  <c r="AG32" i="2" s="1"/>
  <c r="AI32" i="2" s="1"/>
  <c r="AH37" i="2"/>
  <c r="AG37" i="2" s="1"/>
  <c r="AI37" i="2" s="1"/>
  <c r="AH34" i="2"/>
  <c r="AG34" i="2" s="1"/>
  <c r="AI34" i="2" s="1"/>
  <c r="AH43" i="2"/>
  <c r="AG43" i="2" s="1"/>
  <c r="AI43" i="2" s="1"/>
  <c r="AH40" i="2"/>
  <c r="AG40" i="2" s="1"/>
  <c r="AI40" i="2" s="1"/>
  <c r="AH26" i="2"/>
  <c r="AG26" i="2" s="1"/>
  <c r="AI26" i="2" s="1"/>
  <c r="AH31" i="2"/>
  <c r="AG31" i="2" s="1"/>
  <c r="AI31" i="2" s="1"/>
  <c r="AH38" i="2"/>
  <c r="AG38" i="2" s="1"/>
  <c r="AI38" i="2" s="1"/>
  <c r="AH29" i="2"/>
  <c r="AG29" i="2" s="1"/>
  <c r="AI29" i="2" s="1"/>
  <c r="AH30" i="2"/>
  <c r="AG30" i="2" s="1"/>
  <c r="AI30" i="2" s="1"/>
  <c r="AH28" i="2"/>
  <c r="AG28" i="2" s="1"/>
  <c r="AI28" i="2" s="1"/>
  <c r="AH22" i="2"/>
  <c r="AG22" i="2" s="1"/>
  <c r="AI22" i="2" s="1"/>
  <c r="AH24" i="2"/>
  <c r="AG24" i="2" s="1"/>
  <c r="AI24" i="2" s="1"/>
  <c r="AH21" i="2"/>
  <c r="AG21" i="2" s="1"/>
  <c r="AI21" i="2" s="1"/>
  <c r="AH18" i="2"/>
  <c r="AG18" i="2" s="1"/>
  <c r="AI18" i="2" s="1"/>
  <c r="S83" i="2"/>
  <c r="AH83" i="2" s="1"/>
  <c r="AG83" i="2" s="1"/>
  <c r="AI83" i="2" s="1"/>
  <c r="AF82" i="2"/>
  <c r="S82" i="2"/>
  <c r="S45" i="2"/>
  <c r="AH45" i="2" s="1"/>
  <c r="AG45" i="2" s="1"/>
  <c r="AI45" i="2" s="1"/>
  <c r="AF44" i="2"/>
  <c r="S44" i="2"/>
  <c r="AF17" i="2"/>
  <c r="S17" i="2"/>
  <c r="AF16" i="2"/>
  <c r="S16" i="2"/>
  <c r="AF15" i="2"/>
  <c r="S15" i="2"/>
  <c r="AF14" i="2"/>
  <c r="S14" i="2"/>
  <c r="AF101" i="2"/>
  <c r="S101" i="2"/>
  <c r="AF100" i="2"/>
  <c r="S100" i="2"/>
  <c r="AF99" i="2"/>
  <c r="AF98" i="2"/>
  <c r="S98" i="2"/>
  <c r="AF97" i="2"/>
  <c r="S97" i="2"/>
  <c r="AF96" i="2"/>
  <c r="S96" i="2"/>
  <c r="AH82" i="2" l="1"/>
  <c r="AG82" i="2" s="1"/>
  <c r="AI82" i="2" s="1"/>
  <c r="AH44" i="2"/>
  <c r="AG44" i="2" s="1"/>
  <c r="AI44" i="2" s="1"/>
  <c r="AH17" i="2"/>
  <c r="AG17" i="2" s="1"/>
  <c r="AI17" i="2" s="1"/>
  <c r="AH15" i="2"/>
  <c r="AG15" i="2" s="1"/>
  <c r="AI15" i="2" s="1"/>
  <c r="AH14" i="2"/>
  <c r="AG14" i="2" s="1"/>
  <c r="AI14" i="2" s="1"/>
  <c r="AH16" i="2"/>
  <c r="AG16" i="2" s="1"/>
  <c r="AI16" i="2" s="1"/>
  <c r="AH97" i="2"/>
  <c r="AG97" i="2" s="1"/>
  <c r="AI97" i="2" s="1"/>
  <c r="AH96" i="2"/>
  <c r="AG96" i="2" s="1"/>
  <c r="AI96" i="2" s="1"/>
  <c r="AH101" i="2"/>
  <c r="AG101" i="2" s="1"/>
  <c r="AI101" i="2" s="1"/>
  <c r="AH98" i="2"/>
  <c r="AG98" i="2" s="1"/>
  <c r="AI98" i="2" s="1"/>
  <c r="AH100" i="2"/>
  <c r="AG100" i="2" s="1"/>
  <c r="AI100" i="2" s="1"/>
  <c r="AH95" i="2" l="1"/>
  <c r="AG95" i="2" s="1"/>
  <c r="AI95" i="2" s="1"/>
  <c r="AF94" i="2"/>
  <c r="S94" i="2"/>
  <c r="S93" i="2"/>
  <c r="AH93" i="2" s="1"/>
  <c r="AG93" i="2" s="1"/>
  <c r="AI93" i="2" s="1"/>
  <c r="AF92" i="2"/>
  <c r="S92" i="2"/>
  <c r="S91" i="2"/>
  <c r="AH91" i="2" s="1"/>
  <c r="AG91" i="2" s="1"/>
  <c r="AI91" i="2" s="1"/>
  <c r="AF90" i="2"/>
  <c r="S90" i="2"/>
  <c r="S89" i="2"/>
  <c r="AH89" i="2" s="1"/>
  <c r="AG89" i="2" s="1"/>
  <c r="AI89" i="2" s="1"/>
  <c r="AF88" i="2"/>
  <c r="S88" i="2"/>
  <c r="AF87" i="2"/>
  <c r="S87" i="2"/>
  <c r="AF86" i="2"/>
  <c r="S86" i="2"/>
  <c r="S85" i="2"/>
  <c r="AH85" i="2" s="1"/>
  <c r="AG85" i="2" s="1"/>
  <c r="AI85" i="2" s="1"/>
  <c r="AF84" i="2"/>
  <c r="S84" i="2"/>
  <c r="AH88" i="2" l="1"/>
  <c r="AG88" i="2" s="1"/>
  <c r="AI88" i="2" s="1"/>
  <c r="AH86" i="2"/>
  <c r="AG86" i="2" s="1"/>
  <c r="AI86" i="2" s="1"/>
  <c r="AH94" i="2"/>
  <c r="AG94" i="2" s="1"/>
  <c r="AI94" i="2" s="1"/>
  <c r="AH90" i="2"/>
  <c r="AG90" i="2" s="1"/>
  <c r="AI90" i="2" s="1"/>
  <c r="AH87" i="2"/>
  <c r="AG87" i="2" s="1"/>
  <c r="AI87" i="2" s="1"/>
  <c r="AH84" i="2"/>
  <c r="AG84" i="2" s="1"/>
  <c r="AI84" i="2" s="1"/>
  <c r="AH92" i="2"/>
  <c r="AG92" i="2" s="1"/>
  <c r="AI92" i="2" s="1"/>
  <c r="AF59" i="2" l="1"/>
  <c r="S59" i="2"/>
  <c r="AF58" i="2"/>
  <c r="S58" i="2"/>
  <c r="AF57" i="2"/>
  <c r="S57" i="2"/>
  <c r="AF56" i="2"/>
  <c r="S56" i="2"/>
  <c r="AF47" i="2"/>
  <c r="S47" i="2"/>
  <c r="AF46" i="2"/>
  <c r="S46" i="2"/>
  <c r="S55" i="2"/>
  <c r="AH55" i="2" s="1"/>
  <c r="AG55" i="2" s="1"/>
  <c r="AI55" i="2" s="1"/>
  <c r="AF54" i="2"/>
  <c r="S54" i="2"/>
  <c r="S53" i="2"/>
  <c r="AH53" i="2" s="1"/>
  <c r="AG53" i="2" s="1"/>
  <c r="AI53" i="2" s="1"/>
  <c r="AF52" i="2"/>
  <c r="S52" i="2"/>
  <c r="AF51" i="2"/>
  <c r="S51" i="2"/>
  <c r="AF50" i="2"/>
  <c r="S50" i="2"/>
  <c r="S49" i="2"/>
  <c r="AH49" i="2" s="1"/>
  <c r="AG49" i="2" s="1"/>
  <c r="AI49" i="2" s="1"/>
  <c r="AF48" i="2"/>
  <c r="S48" i="2"/>
  <c r="AF106" i="2"/>
  <c r="S81" i="2"/>
  <c r="AH81" i="2" s="1"/>
  <c r="AG81" i="2" s="1"/>
  <c r="AI81" i="2" s="1"/>
  <c r="AF80" i="2"/>
  <c r="S80" i="2"/>
  <c r="S79" i="2"/>
  <c r="AH79" i="2" s="1"/>
  <c r="AG79" i="2" s="1"/>
  <c r="AI79" i="2" s="1"/>
  <c r="AF78" i="2"/>
  <c r="S78" i="2"/>
  <c r="S77" i="2"/>
  <c r="AH77" i="2" s="1"/>
  <c r="AG77" i="2" s="1"/>
  <c r="AI77" i="2" s="1"/>
  <c r="AF76" i="2"/>
  <c r="S76" i="2"/>
  <c r="S75" i="2"/>
  <c r="AH75" i="2" s="1"/>
  <c r="AG75" i="2" s="1"/>
  <c r="AI75" i="2" s="1"/>
  <c r="AF74" i="2"/>
  <c r="S74" i="2"/>
  <c r="S73" i="2"/>
  <c r="AH73" i="2" s="1"/>
  <c r="AG73" i="2" s="1"/>
  <c r="AI73" i="2" s="1"/>
  <c r="AF72" i="2"/>
  <c r="S72" i="2"/>
  <c r="S71" i="2"/>
  <c r="AH71" i="2" s="1"/>
  <c r="AG71" i="2" s="1"/>
  <c r="AI71" i="2" s="1"/>
  <c r="AF70" i="2"/>
  <c r="S70" i="2"/>
  <c r="S69" i="2"/>
  <c r="AH69" i="2" s="1"/>
  <c r="AG69" i="2" s="1"/>
  <c r="AI69" i="2" s="1"/>
  <c r="AF68" i="2"/>
  <c r="S68" i="2"/>
  <c r="S67" i="2"/>
  <c r="AH67" i="2" s="1"/>
  <c r="AG67" i="2" s="1"/>
  <c r="AI67" i="2" s="1"/>
  <c r="AF66" i="2"/>
  <c r="S66" i="2"/>
  <c r="AF63" i="2"/>
  <c r="AF62" i="2"/>
  <c r="AF61" i="2"/>
  <c r="AF60" i="2"/>
  <c r="AH51" i="2" l="1"/>
  <c r="AG51" i="2" s="1"/>
  <c r="AI51" i="2" s="1"/>
  <c r="AH56" i="2"/>
  <c r="AG56" i="2" s="1"/>
  <c r="AI56" i="2" s="1"/>
  <c r="AH52" i="2"/>
  <c r="AG52" i="2" s="1"/>
  <c r="AI52" i="2" s="1"/>
  <c r="AH59" i="2"/>
  <c r="AG59" i="2" s="1"/>
  <c r="AI59" i="2" s="1"/>
  <c r="AH50" i="2"/>
  <c r="AG50" i="2" s="1"/>
  <c r="AI50" i="2" s="1"/>
  <c r="AH54" i="2"/>
  <c r="AG54" i="2" s="1"/>
  <c r="AI54" i="2" s="1"/>
  <c r="AH74" i="2"/>
  <c r="AG74" i="2" s="1"/>
  <c r="AI74" i="2" s="1"/>
  <c r="AH57" i="2"/>
  <c r="AG57" i="2" s="1"/>
  <c r="AI57" i="2" s="1"/>
  <c r="AH48" i="2"/>
  <c r="AG48" i="2" s="1"/>
  <c r="AI48" i="2" s="1"/>
  <c r="AH46" i="2"/>
  <c r="AG46" i="2" s="1"/>
  <c r="AI46" i="2" s="1"/>
  <c r="AH58" i="2"/>
  <c r="AG58" i="2" s="1"/>
  <c r="AI58" i="2" s="1"/>
  <c r="AH47" i="2"/>
  <c r="AG47" i="2" s="1"/>
  <c r="AI47" i="2" s="1"/>
  <c r="AH70" i="2"/>
  <c r="AG70" i="2" s="1"/>
  <c r="AI70" i="2" s="1"/>
  <c r="AH80" i="2"/>
  <c r="AG80" i="2" s="1"/>
  <c r="AI80" i="2" s="1"/>
  <c r="AH76" i="2"/>
  <c r="AG76" i="2" s="1"/>
  <c r="AI76" i="2" s="1"/>
  <c r="AH68" i="2"/>
  <c r="AG68" i="2" s="1"/>
  <c r="AI68" i="2" s="1"/>
  <c r="AH66" i="2"/>
  <c r="AG66" i="2" s="1"/>
  <c r="AI66" i="2" s="1"/>
  <c r="AH78" i="2"/>
  <c r="AG78" i="2" s="1"/>
  <c r="AI78" i="2" s="1"/>
  <c r="AH72" i="2"/>
  <c r="AG72" i="2" s="1"/>
  <c r="AI72" i="2" s="1"/>
  <c r="AF64" i="2"/>
  <c r="S61" i="2" l="1"/>
  <c r="AH61" i="2" s="1"/>
  <c r="AG61" i="2" s="1"/>
  <c r="AI61" i="2" s="1"/>
  <c r="S62" i="2"/>
  <c r="AH62" i="2" s="1"/>
  <c r="AG62" i="2" s="1"/>
  <c r="AI62" i="2" s="1"/>
  <c r="S63" i="2"/>
  <c r="AH63" i="2" s="1"/>
  <c r="AG63" i="2" s="1"/>
  <c r="AI63" i="2" s="1"/>
  <c r="S64" i="2"/>
  <c r="AH64" i="2" s="1"/>
  <c r="AG64" i="2" s="1"/>
  <c r="AI64" i="2" s="1"/>
  <c r="S65" i="2"/>
  <c r="S60" i="2"/>
  <c r="AH60" i="2" s="1"/>
  <c r="AG60" i="2" s="1"/>
  <c r="AI60" i="2" s="1"/>
  <c r="AH65" i="2" l="1"/>
  <c r="AG65" i="2" s="1"/>
  <c r="AI65" i="2" s="1"/>
  <c r="AI99" i="2"/>
  <c r="AG99" i="2"/>
  <c r="AH99" i="2"/>
  <c r="S99" i="2"/>
  <c r="S106" i="2"/>
</calcChain>
</file>

<file path=xl/sharedStrings.xml><?xml version="1.0" encoding="utf-8"?>
<sst xmlns="http://schemas.openxmlformats.org/spreadsheetml/2006/main" count="294" uniqueCount="138">
  <si>
    <t>Periodo PEI :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</si>
  <si>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</si>
  <si>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</si>
  <si>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</si>
  <si>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</si>
  <si>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</si>
  <si>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</si>
  <si>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</si>
  <si>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</si>
  <si>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Centro de Costo:</t>
  </si>
  <si>
    <t>COD.</t>
  </si>
  <si>
    <t>Actividad Operativa / Inversiones</t>
  </si>
  <si>
    <t>U.M.</t>
  </si>
  <si>
    <t>Meta</t>
  </si>
  <si>
    <t>PROGRAMACION</t>
  </si>
  <si>
    <t>Total Anual</t>
  </si>
  <si>
    <t>Financiero S/.</t>
  </si>
  <si>
    <t>047 : EVALUACION</t>
  </si>
  <si>
    <t>060 : INFORME</t>
  </si>
  <si>
    <t>2023- 2026</t>
  </si>
  <si>
    <t>Responsable de Centro de Costo:</t>
  </si>
  <si>
    <t>Correo:</t>
  </si>
  <si>
    <t xml:space="preserve"> </t>
  </si>
  <si>
    <t>Celular:</t>
  </si>
  <si>
    <t>Físico</t>
  </si>
  <si>
    <t>SEGUIMIENTO DEL PLAN OPERATIVO  (MESES)</t>
  </si>
  <si>
    <t>Total Avance Meta Fisica Anual / Total Meta Financiera Anual</t>
  </si>
  <si>
    <t>% Avance Meta Fisica Anual / % Avance Meta Financiera Anual</t>
  </si>
  <si>
    <t>TOTAL FINANCIERO :</t>
  </si>
  <si>
    <t>TOTAL AVANCE META FINANCIERA DEL POI :</t>
  </si>
  <si>
    <t xml:space="preserve">Instrucciones para llenado del Seguimiento del Plan Operativo de su Unidad </t>
  </si>
  <si>
    <t>EVIDENCIA DEL TOTAL DE AVANCE DE META FÍSICA ANUAL (RESULTADOS OBTENIDOS)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</si>
  <si>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</si>
  <si>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</si>
  <si>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</si>
  <si>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</si>
  <si>
    <t>PLAN OPERATIVO 2024 Y SEGUIMIENTO</t>
  </si>
  <si>
    <t>AOI00009000400</t>
  </si>
  <si>
    <t>AOI00009000401</t>
  </si>
  <si>
    <t>AOI00009000391</t>
  </si>
  <si>
    <t>AOI00009000392</t>
  </si>
  <si>
    <t>AOI00009000393</t>
  </si>
  <si>
    <t>AOI00009000394</t>
  </si>
  <si>
    <t>AOI00009000395</t>
  </si>
  <si>
    <t>AOI00009000396</t>
  </si>
  <si>
    <t>AOI00009000397</t>
  </si>
  <si>
    <t>AOI00009000398</t>
  </si>
  <si>
    <t>AOI00009000399</t>
  </si>
  <si>
    <t>091 : PLAN</t>
  </si>
  <si>
    <t>AOI00009000025</t>
  </si>
  <si>
    <t>AOI00009000026</t>
  </si>
  <si>
    <t>AOI00009000406</t>
  </si>
  <si>
    <t>036 : DOCUMENTO</t>
  </si>
  <si>
    <t>AOI00009000408</t>
  </si>
  <si>
    <t>051 : EXPEDIENTE</t>
  </si>
  <si>
    <t>AOI00009000013</t>
  </si>
  <si>
    <t>105 : RESOLUCION</t>
  </si>
  <si>
    <t>AOI00009000014</t>
  </si>
  <si>
    <t>227 : CAPACITACION</t>
  </si>
  <si>
    <t>AOI00009000017</t>
  </si>
  <si>
    <t>ASESORAMIENTO Y CAPACITACION EN PLANEAMIENTO ESTRATEGICO, PROSPECTIVA Y OTROS TEMAS RELACIONADOS A LOS RESPONSABLES DE CENTRO DE COSTOS</t>
  </si>
  <si>
    <t>AOI00009000592</t>
  </si>
  <si>
    <t>AOI00009000594</t>
  </si>
  <si>
    <t>060 : SERVICIO</t>
  </si>
  <si>
    <t>AOI00009000595</t>
  </si>
  <si>
    <t>AOI00009000596</t>
  </si>
  <si>
    <t>AOI00009000597</t>
  </si>
  <si>
    <t>AOI00009000598</t>
  </si>
  <si>
    <t>AOI00009000019</t>
  </si>
  <si>
    <t>AOI00009000020</t>
  </si>
  <si>
    <t>096 : PROYECTO</t>
  </si>
  <si>
    <t>AOI00009000027</t>
  </si>
  <si>
    <t>C0571</t>
  </si>
  <si>
    <t>AOI00009000011</t>
  </si>
  <si>
    <t>117 : EVENTOS</t>
  </si>
  <si>
    <t>AOI00009000012</t>
  </si>
  <si>
    <t>599 : ACTA</t>
  </si>
  <si>
    <t>4.1.1.</t>
  </si>
  <si>
    <t>4.1.2</t>
  </si>
  <si>
    <t>4.1.3</t>
  </si>
  <si>
    <t>4.1.4</t>
  </si>
  <si>
    <t>4.1.5</t>
  </si>
  <si>
    <t>4.1.6</t>
  </si>
  <si>
    <t>4.1.1</t>
  </si>
  <si>
    <t>4.1.3.</t>
  </si>
  <si>
    <t>4.1.4.</t>
  </si>
  <si>
    <t>4.1.5.</t>
  </si>
  <si>
    <t>4.1.6.</t>
  </si>
  <si>
    <t>4.1.7.</t>
  </si>
  <si>
    <t>PLAN OPERATIVO INSTITUCIONAL - I SEMESTRE 2024</t>
  </si>
  <si>
    <t xml:space="preserve">1.06 - OFICINA DE PLANEAMIENTO Y PRESUPUESTO </t>
  </si>
  <si>
    <r>
      <t>ACTUALIZACIÓN DEL MAPA DE MACROPROCESOS-</t>
    </r>
    <r>
      <rPr>
        <b/>
        <sz val="8"/>
        <color theme="1"/>
        <rFont val="Calibri"/>
        <family val="2"/>
        <scheme val="minor"/>
      </rPr>
      <t>U.D.O.M.</t>
    </r>
  </si>
  <si>
    <r>
      <t>FORMULACIÓN DE INICIATIVAS DE MEJORA EN LOS MEDIOS DE MODERNIZACIÓN DE LA GESTIÓN PÚBLICA-</t>
    </r>
    <r>
      <rPr>
        <b/>
        <sz val="8"/>
        <color theme="1"/>
        <rFont val="Calibri"/>
        <family val="2"/>
        <scheme val="minor"/>
      </rPr>
      <t>U.D.O.M.</t>
    </r>
  </si>
  <si>
    <r>
      <t>ACTUALIZACIÓN Y DIFUSIÓN DEL TUSNE-</t>
    </r>
    <r>
      <rPr>
        <b/>
        <sz val="8"/>
        <color theme="1"/>
        <rFont val="Calibri"/>
        <family val="2"/>
        <scheme val="minor"/>
      </rPr>
      <t>U.D.O.M.</t>
    </r>
  </si>
  <si>
    <r>
      <t>ACTUALIZACIÓN Y DISFUSIÓN DEL TUPA-</t>
    </r>
    <r>
      <rPr>
        <b/>
        <sz val="8"/>
        <color theme="1"/>
        <rFont val="Calibri"/>
        <family val="2"/>
        <scheme val="minor"/>
      </rPr>
      <t>U.D.O.M.</t>
    </r>
  </si>
  <si>
    <r>
      <t>COORDINACIÓN, ACTUALIZACIÓN Y MEJORAMIENTO DE LAS BASES LEGALES DE LOS PROCEDIMIENTOS Y SERVICIOS CON LAS UNIDADES ORGÁNICAS Y OAJ-</t>
    </r>
    <r>
      <rPr>
        <b/>
        <sz val="8"/>
        <color theme="1"/>
        <rFont val="Calibri"/>
        <family val="2"/>
        <scheme val="minor"/>
      </rPr>
      <t>U.D.O.M.</t>
    </r>
  </si>
  <si>
    <r>
      <t>SIMPLIFICACIÓN DE LOS PROCEDIMIENTOS ADMINISTRATIVOS-</t>
    </r>
    <r>
      <rPr>
        <b/>
        <sz val="8"/>
        <color theme="1"/>
        <rFont val="Calibri"/>
        <family val="2"/>
        <scheme val="minor"/>
      </rPr>
      <t>U.D.O.M.</t>
    </r>
  </si>
  <si>
    <r>
      <t>GESTIÓN DE ASESORÍA Y ASISTENCIA TÉCNICA DE DOCUMENTOS NORMATIVOS-</t>
    </r>
    <r>
      <rPr>
        <b/>
        <sz val="8"/>
        <color theme="1"/>
        <rFont val="Calibri"/>
        <family val="2"/>
        <scheme val="minor"/>
      </rPr>
      <t>U.D.O.M.</t>
    </r>
  </si>
  <si>
    <r>
      <t>FORMULACIÓN Y ELABORACIÓN DEL MANUAL DE OPERACIONES-</t>
    </r>
    <r>
      <rPr>
        <b/>
        <sz val="8"/>
        <color theme="1"/>
        <rFont val="Calibri"/>
        <family val="2"/>
        <scheme val="minor"/>
      </rPr>
      <t>U.D.O.M.</t>
    </r>
  </si>
  <si>
    <r>
      <t>FORMULACIÓN Y ELABORACIÓN DEL MANUAL DE PROCESOS Y PROCEDIMIENTOS-</t>
    </r>
    <r>
      <rPr>
        <b/>
        <sz val="8"/>
        <color theme="1"/>
        <rFont val="Calibri"/>
        <family val="2"/>
        <scheme val="minor"/>
      </rPr>
      <t>U.D.O.M.</t>
    </r>
  </si>
  <si>
    <r>
      <t>REALIZACIÓN DEL SEGUIMIENTO Y MONITOREO DE GESTIÓN DE RECLAMOS -</t>
    </r>
    <r>
      <rPr>
        <b/>
        <sz val="8"/>
        <color theme="1"/>
        <rFont val="Calibri"/>
        <family val="2"/>
        <scheme val="minor"/>
      </rPr>
      <t>U.D.O.M.</t>
    </r>
  </si>
  <si>
    <r>
      <t>IMPLEMENTACIÓN DE LOS PROCESOS ESTRATÉGICOS Y DE APOYO-</t>
    </r>
    <r>
      <rPr>
        <b/>
        <sz val="8"/>
        <color theme="1"/>
        <rFont val="Calibri"/>
        <family val="2"/>
        <scheme val="minor"/>
      </rPr>
      <t>U.D.O.M.</t>
    </r>
  </si>
  <si>
    <t>PLAN OPERATIVO INSTITUCIONAL 2024 - I SEMESTRE 2024</t>
  </si>
  <si>
    <r>
      <t>COORDINACIÓN Y ASISTENCIA PERTINENTE CON ENTES RECTORES Y UNIDADES OPERATIVAS-</t>
    </r>
    <r>
      <rPr>
        <b/>
        <sz val="8"/>
        <color theme="4"/>
        <rFont val="Calibri"/>
        <family val="2"/>
        <scheme val="minor"/>
      </rPr>
      <t>O.P.P.</t>
    </r>
  </si>
  <si>
    <r>
      <t>FOMENTO DE LA POLÍTICA DE MODERNIZACIÓN DEL ESTADO-</t>
    </r>
    <r>
      <rPr>
        <b/>
        <sz val="8"/>
        <color theme="4"/>
        <rFont val="Calibri"/>
        <family val="2"/>
        <scheme val="minor"/>
      </rPr>
      <t>O.P.P</t>
    </r>
    <r>
      <rPr>
        <sz val="8"/>
        <color theme="1"/>
        <rFont val="Calibri"/>
        <family val="2"/>
        <scheme val="minor"/>
      </rPr>
      <t>.</t>
    </r>
  </si>
  <si>
    <r>
      <t>EVALUACIÓN Y SEGUIMIENTO DEL PLAN ESTRATÉGICO INSTITUCIONAL PEI UNT 2023-2030-</t>
    </r>
    <r>
      <rPr>
        <b/>
        <sz val="8"/>
        <color theme="9" tint="-0.249977111117893"/>
        <rFont val="Calibri"/>
        <family val="2"/>
        <scheme val="minor"/>
      </rPr>
      <t>U.PLAN.</t>
    </r>
  </si>
  <si>
    <r>
      <t>FORMULACIÓN DEL PLAN ESTRATÉGICO DE DESARROLLO INSTITUCIONAL UNT 2025-2050-</t>
    </r>
    <r>
      <rPr>
        <b/>
        <sz val="8"/>
        <color theme="9" tint="-0.249977111117893"/>
        <rFont val="Calibri"/>
        <family val="2"/>
        <scheme val="minor"/>
      </rPr>
      <t>U.PLAN.</t>
    </r>
  </si>
  <si>
    <r>
      <t>SEGUIMIENTO Y EVALUACIÓN DEL PLAN OPERATIVO UNT 2024-</t>
    </r>
    <r>
      <rPr>
        <b/>
        <sz val="8"/>
        <color theme="9" tint="-0.249977111117893"/>
        <rFont val="Calibri"/>
        <family val="2"/>
        <scheme val="minor"/>
      </rPr>
      <t>U.PLAN.</t>
    </r>
  </si>
  <si>
    <r>
      <t>FORMULACIÓN Y ACTUALIZACIÓN DEL PLAN OPERATIVO MULTIANUAL UNT 2025-2027-</t>
    </r>
    <r>
      <rPr>
        <b/>
        <sz val="8"/>
        <color theme="9" tint="-0.249977111117893"/>
        <rFont val="Calibri"/>
        <family val="2"/>
        <scheme val="minor"/>
      </rPr>
      <t>U.PLAN.</t>
    </r>
  </si>
  <si>
    <r>
      <t>FORMULACIÓN Y ACTUALIZACIÓN DEL PLAN OPERATIVO  UNT 2025-</t>
    </r>
    <r>
      <rPr>
        <b/>
        <sz val="8"/>
        <color theme="9" tint="-0.249977111117893"/>
        <rFont val="Calibri"/>
        <family val="2"/>
        <scheme val="minor"/>
      </rPr>
      <t>U.PLAN.</t>
    </r>
  </si>
  <si>
    <r>
      <t>EVALUACIÓN DEL PLAN ESTRATÉGICO INSTITUCIONAL PEI UNT 2020-2022-</t>
    </r>
    <r>
      <rPr>
        <b/>
        <sz val="8"/>
        <color theme="9" tint="-0.249977111117893"/>
        <rFont val="Calibri"/>
        <family val="2"/>
        <scheme val="minor"/>
      </rPr>
      <t>U.PLAN</t>
    </r>
    <r>
      <rPr>
        <sz val="8"/>
        <color theme="1"/>
        <rFont val="Calibri"/>
        <family val="2"/>
        <scheme val="minor"/>
      </rPr>
      <t>.</t>
    </r>
  </si>
  <si>
    <r>
      <t xml:space="preserve">OPERATIVIZACIÓN Y ACTUALIZACIÓN DEL APLICATIVO CEPLAN Y EMISIÓN DE REPORTES ACTUALIZADOS DEL PEI Y POI PARA INFORMRES Y RENDICIÓN DE CUENTAS A CONTRALORÍA GENERAL DE LA REPÚBLIC, MINEDU Y OTROS- </t>
    </r>
    <r>
      <rPr>
        <b/>
        <sz val="8"/>
        <color theme="9" tint="-0.249977111117893"/>
        <rFont val="Calibri"/>
        <family val="2"/>
        <scheme val="minor"/>
      </rPr>
      <t>U.PLAN.</t>
    </r>
  </si>
  <si>
    <r>
      <t xml:space="preserve">ELABORACIÓN Y EMISIÓN DE REPORTES, INFORMES DEL DIAGNÓSTICO ESTRATÉGICO INSTITUCIONAL DEL 2024.  </t>
    </r>
    <r>
      <rPr>
        <b/>
        <sz val="8"/>
        <color theme="9" tint="-0.249977111117893"/>
        <rFont val="Calibri"/>
        <family val="2"/>
        <scheme val="minor"/>
      </rPr>
      <t>U.PLAN</t>
    </r>
    <r>
      <rPr>
        <sz val="8"/>
        <color theme="1"/>
        <rFont val="Calibri"/>
        <family val="2"/>
        <scheme val="minor"/>
      </rPr>
      <t>.</t>
    </r>
  </si>
  <si>
    <r>
      <t>EJECUCIÓN DEL PRESUPUESTO INSTITUCIONAL-</t>
    </r>
    <r>
      <rPr>
        <b/>
        <sz val="8"/>
        <color theme="5" tint="-0.249977111117893"/>
        <rFont val="Calibri"/>
        <family val="2"/>
        <scheme val="minor"/>
      </rPr>
      <t>U.PRE.</t>
    </r>
  </si>
  <si>
    <r>
      <t>ELABORACIÓN DE CAPACITACIONES A PERSONAL DE LA UNIDAD DE PRESUPUESTO-</t>
    </r>
    <r>
      <rPr>
        <b/>
        <sz val="8"/>
        <color theme="5" tint="-0.249977111117893"/>
        <rFont val="Calibri"/>
        <family val="2"/>
        <scheme val="minor"/>
      </rPr>
      <t>U.PRE.</t>
    </r>
  </si>
  <si>
    <r>
      <t>REALIZACIÓN DE LA CONCILIACIÓN DEL MARCO LEGAL DEL PRESUPUESTO-</t>
    </r>
    <r>
      <rPr>
        <b/>
        <sz val="8"/>
        <color theme="5" tint="-0.249977111117893"/>
        <rFont val="Calibri"/>
        <family val="2"/>
        <scheme val="minor"/>
      </rPr>
      <t>U.PRE.</t>
    </r>
  </si>
  <si>
    <r>
      <t>PROGRAMACIÓN, FORMULACIÓN Y SUSTENTACIÓN MULTIANUAL DEL PRESUPUESTO INSTITUCIONAL-</t>
    </r>
    <r>
      <rPr>
        <b/>
        <sz val="8"/>
        <color theme="5" tint="-0.249977111117893"/>
        <rFont val="Calibri"/>
        <family val="2"/>
        <scheme val="minor"/>
      </rPr>
      <t>U.PRE.</t>
    </r>
  </si>
  <si>
    <r>
      <t xml:space="preserve">ELABORACIÓN Y EMISIÓN DE REPORTES DE ESTUDIOS DE PROSPECTIVA PARA TEMAS ACADÉMICOS Y DE INVESTIGACIÓN PARA EL BICENTENARIO.  </t>
    </r>
    <r>
      <rPr>
        <b/>
        <sz val="8"/>
        <color theme="9" tint="-0.249977111117893"/>
        <rFont val="Calibri"/>
        <family val="2"/>
        <scheme val="minor"/>
      </rPr>
      <t>U.PLAN.</t>
    </r>
  </si>
  <si>
    <r>
      <t xml:space="preserve">ACTUALIZACIÓN Y EVALUACION DE LOS PROCESOS E INDICADORES DE LA UNIDAD DE PLANEAMUENTO.  </t>
    </r>
    <r>
      <rPr>
        <b/>
        <sz val="8"/>
        <color theme="9" tint="-0.249977111117893"/>
        <rFont val="Calibri"/>
        <family val="2"/>
        <scheme val="minor"/>
      </rPr>
      <t>U.PLAN.</t>
    </r>
  </si>
  <si>
    <r>
      <t xml:space="preserve">GESTIÓN PARA LA IMPLEMENTACIÓN DEL SISTEMA DE INDICADORES Y EL  TABLERO DE COMANDO DE LA OPP Y LA UNIDAD .  </t>
    </r>
    <r>
      <rPr>
        <b/>
        <sz val="8"/>
        <color theme="9" tint="-0.249977111117893"/>
        <rFont val="Calibri"/>
        <family val="2"/>
        <scheme val="minor"/>
      </rPr>
      <t>U.PLAN.</t>
    </r>
  </si>
  <si>
    <r>
      <t xml:space="preserve">BRINDAR ORIENTACIÓN Y ASISTENCIA TÉCNICA EN EL SISTEMA ADMINISTRATIVO DE PLANEAMIENTO ESTRATÉGICO A TODAS LAS UNIDADES OPERATIVOS DE LA UNT.  </t>
    </r>
    <r>
      <rPr>
        <b/>
        <sz val="8"/>
        <color theme="9" tint="-0.249977111117893"/>
        <rFont val="Calibri"/>
        <family val="2"/>
        <scheme val="minor"/>
      </rPr>
      <t>U.PLAN.</t>
    </r>
  </si>
  <si>
    <r>
      <t>FOMENTO DEL FORTALECIMIENTO DE CAPACIDADES EN GESTIÓN POR RESULTADOS-</t>
    </r>
    <r>
      <rPr>
        <b/>
        <sz val="8"/>
        <color theme="4"/>
        <rFont val="Calibri"/>
        <family val="2"/>
        <scheme val="minor"/>
      </rPr>
      <t>O.P.P</t>
    </r>
  </si>
  <si>
    <r>
      <t>DIRECCIÓN DE POLÍTICAS ESTRATÉGICAS Y PRESUPUESTALES-</t>
    </r>
    <r>
      <rPr>
        <b/>
        <sz val="8"/>
        <color theme="4"/>
        <rFont val="Calibri"/>
        <family val="2"/>
        <scheme val="minor"/>
      </rPr>
      <t>O.P.P</t>
    </r>
  </si>
  <si>
    <r>
      <t>EMISIÓN, SEGUIMIENTO Y CONTROL DE CERTIFICACIONES-</t>
    </r>
    <r>
      <rPr>
        <b/>
        <sz val="8"/>
        <color theme="5" tint="-0.249977111117893"/>
        <rFont val="Calibri"/>
        <family val="2"/>
        <scheme val="minor"/>
      </rPr>
      <t>U.PRE.</t>
    </r>
  </si>
  <si>
    <r>
      <t xml:space="preserve">PRODUCCIÓN DE LA INFORMACIÓN ESTADÍSTICA DEL AGN - </t>
    </r>
    <r>
      <rPr>
        <b/>
        <sz val="8"/>
        <color rgb="FF7030A0"/>
        <rFont val="Calibri"/>
        <family val="2"/>
        <scheme val="minor"/>
      </rPr>
      <t>U.ESTAD.</t>
    </r>
  </si>
  <si>
    <r>
      <t xml:space="preserve">ELABORACIÓN DE DOCUMENTACIÓN TECNICA --PROCESO DE RECOPILACIÓN Y PROCESAMIENTO DE INFORMACIÓN ESTADISTICA. </t>
    </r>
    <r>
      <rPr>
        <b/>
        <sz val="8"/>
        <color rgb="FF7030A0"/>
        <rFont val="Calibri"/>
        <family val="2"/>
        <scheme val="minor"/>
      </rPr>
      <t>U.ESTAD.</t>
    </r>
  </si>
  <si>
    <r>
      <t>CAPACITACION: LENGUAJE R, PYTHON, ANALITICA DE DATOS y OTROS.</t>
    </r>
    <r>
      <rPr>
        <b/>
        <sz val="8"/>
        <color rgb="FF7030A0"/>
        <rFont val="Calibri"/>
        <family val="2"/>
        <scheme val="minor"/>
      </rPr>
      <t>U.ESTAD.</t>
    </r>
  </si>
  <si>
    <r>
      <t xml:space="preserve">DIFUSION MENSUAL, SEMESTRAL O ANUAL DEPENDIENDO DE LA INFORMACIÓN REPORTADA.-DIFUNDIR LA INFORMACION ESTADISTICA A TRAVÉS DE PUBLICACIÓN DE DOCUMENTOS </t>
    </r>
    <r>
      <rPr>
        <b/>
        <sz val="8"/>
        <color rgb="FF7030A0"/>
        <rFont val="Calibri"/>
        <family val="2"/>
        <scheme val="minor"/>
      </rPr>
      <t>U.ESTAD.</t>
    </r>
  </si>
  <si>
    <r>
      <t xml:space="preserve">ADQUISICION: DE LICENCIAS POWER BI, PC'S y HD EXTERNOS. </t>
    </r>
    <r>
      <rPr>
        <b/>
        <sz val="8"/>
        <color rgb="FF7030A0"/>
        <rFont val="Calibri"/>
        <family val="2"/>
        <scheme val="minor"/>
      </rPr>
      <t>U.ESTAD.</t>
    </r>
  </si>
  <si>
    <r>
      <t xml:space="preserve">IMPLEMENTACIÓN DEL SISTEMA ESTADÍSTICO DE LA UNT - FORTALECER EL SISTEMA ESTADÍSTICO  PARA QUE LOS PRODUCTOS SEAN CONFIABLES Y OPORTUNOS. E. </t>
    </r>
    <r>
      <rPr>
        <b/>
        <sz val="8"/>
        <color rgb="FF7030A0"/>
        <rFont val="Calibri"/>
        <family val="2"/>
        <scheme val="minor"/>
      </rPr>
      <t>U.ESTAD</t>
    </r>
  </si>
  <si>
    <r>
      <t xml:space="preserve">ELABORACIÓN, TABULACIÓN Y SEGUIMIENTO DEL PLAN ANUAL ESTADÍSTICO INSTITUCIONAL -ELABORACIÓN DE PROPUESTAS DE CONTROL, EVALUACIÓN Y MEJORA A TRAVÉS DEL ANALISIS DE INFORMACIÓN ESTADÍSTICA. </t>
    </r>
    <r>
      <rPr>
        <b/>
        <sz val="8"/>
        <color rgb="FF7030A0"/>
        <rFont val="Calibri"/>
        <family val="2"/>
        <scheme val="minor"/>
      </rPr>
      <t>U.ESTAD.</t>
    </r>
  </si>
  <si>
    <r>
      <t xml:space="preserve">GESTIÓN PARA EL PAGO DEL SERVICIO DE TELEFONÍA FIJA- </t>
    </r>
    <r>
      <rPr>
        <b/>
        <sz val="8"/>
        <color rgb="FF0070C0"/>
        <rFont val="Calibri"/>
        <family val="2"/>
        <scheme val="minor"/>
      </rPr>
      <t>O.P.P</t>
    </r>
  </si>
  <si>
    <r>
      <t xml:space="preserve">PROMOCIÓN DE LA ELABORACIÓN DEL PLAN DE GESTIÓN DE RIESGOS Y CONTINUIDAD OPERATIVA EN LA UNT- </t>
    </r>
    <r>
      <rPr>
        <b/>
        <sz val="8"/>
        <color theme="9" tint="-0.249977111117893"/>
        <rFont val="Calibri"/>
        <family val="2"/>
        <scheme val="minor"/>
      </rPr>
      <t>U PLAN</t>
    </r>
  </si>
  <si>
    <r>
      <t>EVALUACIÓN DE ESTUDIOS DE PRE INVERSIÓN-</t>
    </r>
    <r>
      <rPr>
        <b/>
        <sz val="8"/>
        <color rgb="FF00B0F0"/>
        <rFont val="Calibri"/>
        <family val="2"/>
        <scheme val="minor"/>
      </rPr>
      <t>U.FORMUL.</t>
    </r>
  </si>
  <si>
    <r>
      <t>PROGRAMACIÓN MULTIANUAL DE INVERSIONES-</t>
    </r>
    <r>
      <rPr>
        <b/>
        <sz val="8"/>
        <color rgb="FF00B0F0"/>
        <rFont val="Calibri"/>
        <family val="2"/>
        <scheme val="minor"/>
      </rPr>
      <t>U.FORMUL.</t>
    </r>
  </si>
  <si>
    <r>
      <t>FORMULACIÓN Y EVALUCIÓN DE INVERSIONES-</t>
    </r>
    <r>
      <rPr>
        <b/>
        <sz val="8"/>
        <color rgb="FF00B0F0"/>
        <rFont val="Calibri"/>
        <family val="2"/>
        <scheme val="minor"/>
      </rPr>
      <t>U.FORMUL.</t>
    </r>
  </si>
  <si>
    <r>
      <t xml:space="preserve">ELABORAR PUBLICACIONES DEL SISTEMA DE PLANEAMIENTO ESTRATÉGICO INSTITUCIONAL </t>
    </r>
    <r>
      <rPr>
        <sz val="8"/>
        <color theme="9" tint="-0.249977111117893"/>
        <rFont val="Calibri"/>
        <family val="2"/>
        <scheme val="minor"/>
      </rPr>
      <t xml:space="preserve"> </t>
    </r>
    <r>
      <rPr>
        <b/>
        <sz val="8"/>
        <color theme="9" tint="-0.249977111117893"/>
        <rFont val="Calibri"/>
        <family val="2"/>
        <scheme val="minor"/>
      </rPr>
      <t>U.PLAN.</t>
    </r>
  </si>
  <si>
    <r>
      <t xml:space="preserve"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(I semestre) y del avance de la Meta Financiera, y su justificación del porcentaje correspondiente. 
A continuación, se mostrará los ítems de la tabla del Plan Operativo:
</t>
    </r>
    <r>
      <rPr>
        <b/>
        <sz val="11"/>
        <color theme="1"/>
        <rFont val="Century Gothic"/>
        <family val="2"/>
      </rPr>
      <t>1.</t>
    </r>
    <r>
      <rPr>
        <sz val="11"/>
        <color theme="1"/>
        <rFont val="Century Gothic"/>
        <family val="2"/>
      </rPr>
      <t xml:space="preserve"> COD: Código asignado a la actividad.
</t>
    </r>
    <r>
      <rPr>
        <b/>
        <sz val="11"/>
        <color theme="1"/>
        <rFont val="Century Gothic"/>
        <family val="2"/>
      </rPr>
      <t>2</t>
    </r>
    <r>
      <rPr>
        <sz val="11"/>
        <color theme="1"/>
        <rFont val="Century Gothic"/>
        <family val="2"/>
      </rPr>
      <t xml:space="preserve">. Actividad Operativa / Inversiones: Es la descripción de dicha actividad.
</t>
    </r>
    <r>
      <rPr>
        <b/>
        <sz val="11"/>
        <color theme="1"/>
        <rFont val="Century Gothic"/>
        <family val="2"/>
      </rPr>
      <t>3.</t>
    </r>
    <r>
      <rPr>
        <sz val="11"/>
        <color theme="1"/>
        <rFont val="Century Gothic"/>
        <family val="2"/>
      </rPr>
      <t xml:space="preserve"> U.M. = Unidad de medida: Es la manera en cómo se medirá dicha actividad.
</t>
    </r>
    <r>
      <rPr>
        <b/>
        <sz val="11"/>
        <color theme="1"/>
        <rFont val="Century Gothic"/>
        <family val="2"/>
      </rPr>
      <t>4</t>
    </r>
    <r>
      <rPr>
        <sz val="11"/>
        <color theme="1"/>
        <rFont val="Century Gothic"/>
        <family val="2"/>
      </rPr>
      <t xml:space="preserve">. Programación (Meses): Es lo que se espera cumplir en el año actual y se medirá con 12 meses.
</t>
    </r>
    <r>
      <rPr>
        <b/>
        <sz val="11"/>
        <color theme="1"/>
        <rFont val="Century Gothic"/>
        <family val="2"/>
      </rPr>
      <t>5.</t>
    </r>
    <r>
      <rPr>
        <sz val="11"/>
        <color theme="1"/>
        <rFont val="Century Gothic"/>
        <family val="2"/>
      </rPr>
      <t xml:space="preserve"> Total anual: Es la suma total anual de la “Programación (Meses)” de cada actividad operativa, tanto para meta física como para meta financiera.
</t>
    </r>
    <r>
      <rPr>
        <b/>
        <sz val="11"/>
        <color theme="1"/>
        <rFont val="Century Gothic"/>
        <family val="2"/>
      </rPr>
      <t>6.</t>
    </r>
    <r>
      <rPr>
        <sz val="11"/>
        <color theme="1"/>
        <rFont val="Century Gothic"/>
        <family val="2"/>
      </rPr>
      <t xml:space="preserve"> Seguimiento del Plan Operativo(Meses): Son las cantidades que se han conseguido a lo largo de los 06 meses tanto para metas físicas como para metas financieras.
</t>
    </r>
    <r>
      <rPr>
        <b/>
        <sz val="11"/>
        <color theme="1"/>
        <rFont val="Century Gothic"/>
        <family val="2"/>
      </rPr>
      <t>7.</t>
    </r>
    <r>
      <rPr>
        <sz val="11"/>
        <color theme="1"/>
        <rFont val="Century Gothic"/>
        <family val="2"/>
      </rPr>
      <t xml:space="preserve"> Total avance meta física anual /Total Meta Financiera Anual: Es la suma de anual de las metas físicas y de la metas financieras de cada actividad operativa,
</t>
    </r>
    <r>
      <rPr>
        <b/>
        <sz val="11"/>
        <color theme="1"/>
        <rFont val="Century Gothic"/>
        <family val="2"/>
      </rPr>
      <t>8.</t>
    </r>
    <r>
      <rPr>
        <sz val="11"/>
        <color theme="1"/>
        <rFont val="Century Gothic"/>
        <family val="2"/>
      </rPr>
      <t xml:space="preserve"> Semáforo BSC: Es un criterio de colores (verde, amarillo y rojo) para la calificación de cada actividad operativa, tanto para metas físicas como para metas financieras.
</t>
    </r>
    <r>
      <rPr>
        <b/>
        <sz val="11"/>
        <color theme="1"/>
        <rFont val="Century Gothic"/>
        <family val="2"/>
      </rPr>
      <t>9.</t>
    </r>
    <r>
      <rPr>
        <sz val="11"/>
        <color theme="1"/>
        <rFont val="Century Gothic"/>
        <family val="2"/>
      </rPr>
      <t xml:space="preserve"> % Avance Meta Física : Se realiza haciendo una división entre el “Total avance meta física anual” y el “Total anual Meta Física” multiplicado por 100.
</t>
    </r>
    <r>
      <rPr>
        <b/>
        <sz val="11"/>
        <color theme="1"/>
        <rFont val="Century Gothic"/>
        <family val="2"/>
      </rPr>
      <t>10.</t>
    </r>
    <r>
      <rPr>
        <sz val="11"/>
        <color theme="1"/>
        <rFont val="Century Gothic"/>
        <family val="2"/>
      </rPr>
      <t xml:space="preserve"> % Avance Meta Financiera : Se realiza haciendo una división entre el “Total avance meta financiera anual” y el “Total Meta Financiera Anual” multiplicado por 100.
</t>
    </r>
    <r>
      <rPr>
        <b/>
        <sz val="11"/>
        <color theme="1"/>
        <rFont val="Century Gothic"/>
        <family val="2"/>
      </rPr>
      <t>11.</t>
    </r>
    <r>
      <rPr>
        <sz val="11"/>
        <color theme="1"/>
        <rFont val="Century Gothic"/>
        <family val="2"/>
      </rPr>
      <t xml:space="preserve">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</si>
</sst>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b/>
      <sz val="8"/>
      <color theme="5" tint="-0.249977111117893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rgb="FF00B0F0"/>
      <name val="Calibri"/>
      <family val="2"/>
      <scheme val="minor"/>
    </font>
    <font>
      <b/>
      <sz val="12"/>
      <color theme="0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EBF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B9F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rgb="FFB0FAF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2FAFC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wrapText="1"/>
    </xf>
    <xf numFmtId="0" fontId="20" fillId="0" borderId="0" xfId="42" applyBorder="1"/>
    <xf numFmtId="0" fontId="16" fillId="0" borderId="11" xfId="0" applyFont="1" applyBorder="1" applyAlignment="1">
      <alignment vertical="top" wrapText="1"/>
    </xf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1" xfId="0" applyBorder="1"/>
    <xf numFmtId="0" fontId="0" fillId="33" borderId="10" xfId="0" applyFill="1" applyBorder="1" applyAlignment="1">
      <alignment horizontal="center" wrapText="1"/>
    </xf>
    <xf numFmtId="4" fontId="0" fillId="0" borderId="0" xfId="0" applyNumberFormat="1" applyAlignment="1">
      <alignment wrapText="1"/>
    </xf>
    <xf numFmtId="0" fontId="16" fillId="0" borderId="16" xfId="0" applyFont="1" applyBorder="1" applyAlignment="1">
      <alignment vertical="top" wrapText="1"/>
    </xf>
    <xf numFmtId="0" fontId="0" fillId="0" borderId="17" xfId="0" applyBorder="1"/>
    <xf numFmtId="0" fontId="0" fillId="0" borderId="18" xfId="0" applyBorder="1"/>
    <xf numFmtId="0" fontId="0" fillId="34" borderId="0" xfId="0" applyFill="1"/>
    <xf numFmtId="0" fontId="0" fillId="35" borderId="10" xfId="0" applyFill="1" applyBorder="1" applyAlignment="1" applyProtection="1">
      <alignment horizontal="center" wrapText="1"/>
      <protection locked="0"/>
    </xf>
    <xf numFmtId="0" fontId="18" fillId="36" borderId="10" xfId="0" applyFont="1" applyFill="1" applyBorder="1" applyAlignment="1" applyProtection="1">
      <alignment horizontal="center" wrapText="1"/>
      <protection locked="0"/>
    </xf>
    <xf numFmtId="0" fontId="18" fillId="36" borderId="10" xfId="0" applyFont="1" applyFill="1" applyBorder="1" applyAlignment="1">
      <alignment horizontal="center" wrapText="1"/>
    </xf>
    <xf numFmtId="2" fontId="25" fillId="36" borderId="22" xfId="0" applyNumberFormat="1" applyFont="1" applyFill="1" applyBorder="1" applyAlignment="1">
      <alignment horizontal="center" vertical="center" wrapText="1"/>
    </xf>
    <xf numFmtId="2" fontId="18" fillId="36" borderId="10" xfId="0" applyNumberFormat="1" applyFont="1" applyFill="1" applyBorder="1" applyAlignment="1">
      <alignment horizontal="center" wrapText="1"/>
    </xf>
    <xf numFmtId="2" fontId="26" fillId="36" borderId="23" xfId="0" applyNumberFormat="1" applyFont="1" applyFill="1" applyBorder="1" applyAlignment="1">
      <alignment horizontal="center" wrapText="1"/>
    </xf>
    <xf numFmtId="0" fontId="18" fillId="37" borderId="10" xfId="0" applyFont="1" applyFill="1" applyBorder="1" applyAlignment="1" applyProtection="1">
      <alignment horizontal="center" wrapText="1"/>
      <protection locked="0"/>
    </xf>
    <xf numFmtId="0" fontId="18" fillId="37" borderId="10" xfId="0" applyFont="1" applyFill="1" applyBorder="1" applyAlignment="1">
      <alignment horizontal="center" wrapText="1"/>
    </xf>
    <xf numFmtId="2" fontId="25" fillId="37" borderId="22" xfId="0" applyNumberFormat="1" applyFont="1" applyFill="1" applyBorder="1" applyAlignment="1">
      <alignment horizontal="center" vertical="center" wrapText="1"/>
    </xf>
    <xf numFmtId="2" fontId="18" fillId="37" borderId="10" xfId="0" applyNumberFormat="1" applyFont="1" applyFill="1" applyBorder="1" applyAlignment="1">
      <alignment horizontal="center" wrapText="1"/>
    </xf>
    <xf numFmtId="2" fontId="26" fillId="37" borderId="23" xfId="0" applyNumberFormat="1" applyFont="1" applyFill="1" applyBorder="1" applyAlignment="1">
      <alignment horizontal="center" wrapText="1"/>
    </xf>
    <xf numFmtId="0" fontId="0" fillId="0" borderId="16" xfId="0" applyBorder="1"/>
    <xf numFmtId="0" fontId="18" fillId="0" borderId="10" xfId="0" applyFont="1" applyBorder="1" applyAlignment="1">
      <alignment wrapText="1"/>
    </xf>
    <xf numFmtId="0" fontId="18" fillId="38" borderId="10" xfId="0" applyFont="1" applyFill="1" applyBorder="1" applyAlignment="1">
      <alignment horizontal="center" wrapText="1"/>
    </xf>
    <xf numFmtId="0" fontId="18" fillId="36" borderId="22" xfId="0" applyFont="1" applyFill="1" applyBorder="1" applyAlignment="1">
      <alignment horizontal="center" wrapText="1"/>
    </xf>
    <xf numFmtId="0" fontId="18" fillId="38" borderId="22" xfId="0" applyFont="1" applyFill="1" applyBorder="1" applyAlignment="1">
      <alignment horizontal="center" wrapText="1"/>
    </xf>
    <xf numFmtId="0" fontId="24" fillId="34" borderId="17" xfId="0" applyFont="1" applyFill="1" applyBorder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4" fillId="34" borderId="18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8" fillId="38" borderId="10" xfId="0" applyFont="1" applyFill="1" applyBorder="1" applyAlignment="1">
      <alignment wrapText="1"/>
    </xf>
    <xf numFmtId="0" fontId="18" fillId="41" borderId="10" xfId="0" applyFont="1" applyFill="1" applyBorder="1" applyAlignment="1">
      <alignment horizontal="center" wrapText="1"/>
    </xf>
    <xf numFmtId="2" fontId="26" fillId="41" borderId="23" xfId="0" applyNumberFormat="1" applyFont="1" applyFill="1" applyBorder="1" applyAlignment="1">
      <alignment horizontal="center" wrapText="1"/>
    </xf>
    <xf numFmtId="0" fontId="0" fillId="34" borderId="0" xfId="0" applyFill="1" applyAlignment="1">
      <alignment wrapText="1"/>
    </xf>
    <xf numFmtId="0" fontId="0" fillId="34" borderId="0" xfId="0" applyFill="1" applyAlignment="1">
      <alignment horizontal="center" wrapText="1"/>
    </xf>
    <xf numFmtId="0" fontId="16" fillId="34" borderId="0" xfId="0" applyFont="1" applyFill="1"/>
    <xf numFmtId="0" fontId="0" fillId="34" borderId="0" xfId="0" applyFill="1" applyAlignment="1">
      <alignment horizontal="center"/>
    </xf>
    <xf numFmtId="4" fontId="0" fillId="0" borderId="0" xfId="0" applyNumberFormat="1"/>
    <xf numFmtId="4" fontId="18" fillId="38" borderId="10" xfId="0" applyNumberFormat="1" applyFont="1" applyFill="1" applyBorder="1" applyAlignment="1">
      <alignment horizont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4" xfId="0" applyFill="1" applyBorder="1" applyAlignment="1">
      <alignment wrapText="1"/>
    </xf>
    <xf numFmtId="0" fontId="0" fillId="0" borderId="20" xfId="0" applyFill="1" applyBorder="1" applyAlignment="1">
      <alignment wrapText="1"/>
    </xf>
    <xf numFmtId="4" fontId="18" fillId="38" borderId="22" xfId="0" applyNumberFormat="1" applyFont="1" applyFill="1" applyBorder="1" applyAlignment="1">
      <alignment horizontal="center" wrapText="1"/>
    </xf>
    <xf numFmtId="2" fontId="18" fillId="38" borderId="10" xfId="0" applyNumberFormat="1" applyFont="1" applyFill="1" applyBorder="1" applyAlignment="1">
      <alignment horizontal="center" wrapText="1"/>
    </xf>
    <xf numFmtId="2" fontId="18" fillId="38" borderId="22" xfId="0" applyNumberFormat="1" applyFont="1" applyFill="1" applyBorder="1" applyAlignment="1">
      <alignment horizontal="center" wrapText="1"/>
    </xf>
    <xf numFmtId="0" fontId="18" fillId="38" borderId="10" xfId="0" applyFont="1" applyFill="1" applyBorder="1" applyAlignment="1" applyProtection="1">
      <alignment horizontal="center" wrapText="1"/>
      <protection locked="0"/>
    </xf>
    <xf numFmtId="2" fontId="25" fillId="38" borderId="22" xfId="0" applyNumberFormat="1" applyFont="1" applyFill="1" applyBorder="1" applyAlignment="1">
      <alignment horizontal="center" vertical="center" wrapText="1"/>
    </xf>
    <xf numFmtId="2" fontId="26" fillId="38" borderId="23" xfId="0" applyNumberFormat="1" applyFont="1" applyFill="1" applyBorder="1" applyAlignment="1">
      <alignment horizontal="center" wrapText="1"/>
    </xf>
    <xf numFmtId="0" fontId="0" fillId="0" borderId="14" xfId="0" applyBorder="1" applyAlignment="1">
      <alignment wrapText="1"/>
    </xf>
    <xf numFmtId="0" fontId="27" fillId="34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vertical="center" wrapText="1"/>
    </xf>
    <xf numFmtId="0" fontId="0" fillId="0" borderId="10" xfId="0" applyFill="1" applyBorder="1" applyAlignment="1">
      <alignment wrapText="1"/>
    </xf>
    <xf numFmtId="0" fontId="18" fillId="0" borderId="24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top"/>
    </xf>
    <xf numFmtId="0" fontId="0" fillId="0" borderId="1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wrapText="1"/>
    </xf>
    <xf numFmtId="0" fontId="21" fillId="0" borderId="22" xfId="0" applyFont="1" applyBorder="1" applyAlignment="1">
      <alignment horizontal="center" vertical="top"/>
    </xf>
    <xf numFmtId="0" fontId="21" fillId="0" borderId="21" xfId="0" applyFont="1" applyBorder="1" applyAlignment="1">
      <alignment horizontal="center" vertical="top"/>
    </xf>
    <xf numFmtId="0" fontId="21" fillId="0" borderId="23" xfId="0" applyFont="1" applyBorder="1" applyAlignment="1">
      <alignment horizontal="center" vertical="top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0" fillId="0" borderId="14" xfId="42" applyBorder="1" applyAlignment="1">
      <alignment horizontal="left" vertical="top"/>
    </xf>
    <xf numFmtId="0" fontId="0" fillId="0" borderId="14" xfId="0" applyBorder="1"/>
    <xf numFmtId="0" fontId="22" fillId="35" borderId="19" xfId="0" applyFont="1" applyFill="1" applyBorder="1" applyAlignment="1">
      <alignment horizontal="center" vertical="center" textRotation="90" wrapText="1"/>
    </xf>
    <xf numFmtId="0" fontId="22" fillId="35" borderId="20" xfId="0" applyFont="1" applyFill="1" applyBorder="1" applyAlignment="1">
      <alignment horizontal="center" vertical="center" textRotation="90" wrapText="1"/>
    </xf>
    <xf numFmtId="0" fontId="0" fillId="33" borderId="10" xfId="0" applyFill="1" applyBorder="1" applyAlignment="1">
      <alignment horizontal="center" wrapText="1"/>
    </xf>
    <xf numFmtId="0" fontId="18" fillId="34" borderId="24" xfId="0" applyFont="1" applyFill="1" applyBorder="1" applyAlignment="1">
      <alignment horizontal="center" vertical="center" wrapText="1"/>
    </xf>
    <xf numFmtId="0" fontId="0" fillId="34" borderId="20" xfId="0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 textRotation="90" wrapText="1"/>
    </xf>
    <xf numFmtId="0" fontId="23" fillId="35" borderId="20" xfId="0" applyFont="1" applyFill="1" applyBorder="1" applyAlignment="1">
      <alignment horizontal="center" vertical="center" textRotation="90" wrapText="1"/>
    </xf>
    <xf numFmtId="0" fontId="24" fillId="35" borderId="20" xfId="0" applyFont="1" applyFill="1" applyBorder="1" applyAlignment="1" applyProtection="1">
      <alignment horizontal="center" vertical="center" wrapText="1"/>
      <protection locked="0"/>
    </xf>
    <xf numFmtId="0" fontId="23" fillId="35" borderId="13" xfId="0" applyFont="1" applyFill="1" applyBorder="1" applyAlignment="1">
      <alignment horizontal="center" wrapText="1"/>
    </xf>
    <xf numFmtId="0" fontId="23" fillId="35" borderId="22" xfId="0" applyFont="1" applyFill="1" applyBorder="1" applyAlignment="1">
      <alignment horizontal="center" wrapText="1"/>
    </xf>
    <xf numFmtId="0" fontId="23" fillId="35" borderId="21" xfId="0" applyFont="1" applyFill="1" applyBorder="1" applyAlignment="1">
      <alignment horizontal="center" wrapText="1"/>
    </xf>
    <xf numFmtId="0" fontId="18" fillId="0" borderId="10" xfId="0" applyFont="1" applyFill="1" applyBorder="1" applyAlignment="1">
      <alignment wrapText="1"/>
    </xf>
    <xf numFmtId="0" fontId="0" fillId="0" borderId="24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20" xfId="0" applyFill="1" applyBorder="1" applyAlignment="1">
      <alignment vertical="center" wrapText="1"/>
    </xf>
    <xf numFmtId="0" fontId="24" fillId="34" borderId="22" xfId="0" applyFont="1" applyFill="1" applyBorder="1" applyAlignment="1">
      <alignment horizontal="center" vertical="center" wrapText="1"/>
    </xf>
    <xf numFmtId="0" fontId="24" fillId="34" borderId="21" xfId="0" applyFont="1" applyFill="1" applyBorder="1" applyAlignment="1">
      <alignment horizontal="center" vertical="center" wrapText="1"/>
    </xf>
    <xf numFmtId="0" fontId="0" fillId="33" borderId="22" xfId="0" applyFill="1" applyBorder="1" applyAlignment="1">
      <alignment horizontal="center" vertical="center" wrapText="1"/>
    </xf>
    <xf numFmtId="0" fontId="0" fillId="0" borderId="20" xfId="0" applyFont="1" applyFill="1" applyBorder="1" applyAlignment="1">
      <alignment vertical="center" wrapText="1"/>
    </xf>
    <xf numFmtId="0" fontId="0" fillId="34" borderId="22" xfId="0" applyFill="1" applyBorder="1" applyAlignment="1">
      <alignment horizontal="center" vertical="justify" wrapText="1"/>
    </xf>
    <xf numFmtId="0" fontId="0" fillId="34" borderId="21" xfId="0" applyFill="1" applyBorder="1" applyAlignment="1">
      <alignment horizontal="center" vertical="justify" wrapText="1"/>
    </xf>
    <xf numFmtId="0" fontId="0" fillId="34" borderId="23" xfId="0" applyFill="1" applyBorder="1" applyAlignment="1">
      <alignment horizontal="center" vertical="justify" wrapText="1"/>
    </xf>
    <xf numFmtId="0" fontId="0" fillId="34" borderId="10" xfId="0" applyFill="1" applyBorder="1" applyAlignment="1">
      <alignment horizontal="center" vertical="justify" wrapText="1"/>
    </xf>
    <xf numFmtId="0" fontId="0" fillId="34" borderId="10" xfId="0" applyFill="1" applyBorder="1" applyAlignment="1">
      <alignment horizontal="center"/>
    </xf>
    <xf numFmtId="0" fontId="0" fillId="34" borderId="0" xfId="0" applyFill="1" applyAlignment="1">
      <alignment horizontal="center"/>
    </xf>
    <xf numFmtId="0" fontId="0" fillId="34" borderId="0" xfId="0" applyFill="1" applyAlignment="1">
      <alignment vertical="justify" wrapText="1"/>
    </xf>
    <xf numFmtId="0" fontId="18" fillId="34" borderId="22" xfId="0" applyFont="1" applyFill="1" applyBorder="1" applyAlignment="1">
      <alignment horizontal="left" wrapText="1"/>
    </xf>
    <xf numFmtId="0" fontId="18" fillId="34" borderId="21" xfId="0" applyFont="1" applyFill="1" applyBorder="1" applyAlignment="1">
      <alignment horizontal="left" wrapText="1"/>
    </xf>
    <xf numFmtId="0" fontId="18" fillId="34" borderId="23" xfId="0" applyFont="1" applyFill="1" applyBorder="1" applyAlignment="1">
      <alignment horizontal="left" wrapText="1"/>
    </xf>
    <xf numFmtId="0" fontId="0" fillId="0" borderId="14" xfId="0" applyBorder="1" applyAlignment="1">
      <alignment horizontal="left" vertical="top" wrapText="1"/>
    </xf>
    <xf numFmtId="0" fontId="0" fillId="34" borderId="22" xfId="0" applyFill="1" applyBorder="1" applyAlignment="1">
      <alignment horizontal="center" wrapText="1"/>
    </xf>
    <xf numFmtId="0" fontId="0" fillId="34" borderId="21" xfId="0" applyFill="1" applyBorder="1" applyAlignment="1">
      <alignment horizontal="center" wrapText="1"/>
    </xf>
    <xf numFmtId="0" fontId="0" fillId="34" borderId="23" xfId="0" applyFill="1" applyBorder="1" applyAlignment="1">
      <alignment horizontal="center" wrapText="1"/>
    </xf>
    <xf numFmtId="0" fontId="16" fillId="34" borderId="0" xfId="0" applyFont="1" applyFill="1" applyAlignment="1">
      <alignment horizontal="center"/>
    </xf>
    <xf numFmtId="4" fontId="28" fillId="38" borderId="10" xfId="0" applyNumberFormat="1" applyFont="1" applyFill="1" applyBorder="1" applyAlignment="1">
      <alignment horizontal="center" wrapText="1"/>
    </xf>
    <xf numFmtId="2" fontId="28" fillId="38" borderId="10" xfId="0" applyNumberFormat="1" applyFont="1" applyFill="1" applyBorder="1" applyAlignment="1">
      <alignment horizontal="center" wrapText="1"/>
    </xf>
    <xf numFmtId="0" fontId="28" fillId="38" borderId="10" xfId="0" applyFont="1" applyFill="1" applyBorder="1" applyAlignment="1">
      <alignment horizontal="center" wrapText="1"/>
    </xf>
    <xf numFmtId="0" fontId="36" fillId="39" borderId="0" xfId="0" applyFont="1" applyFill="1" applyAlignment="1">
      <alignment horizontal="center" vertical="center"/>
    </xf>
    <xf numFmtId="0" fontId="37" fillId="34" borderId="0" xfId="0" applyFont="1" applyFill="1"/>
    <xf numFmtId="0" fontId="37" fillId="40" borderId="16" xfId="0" applyFont="1" applyFill="1" applyBorder="1" applyAlignment="1">
      <alignment horizontal="left" vertical="center" wrapText="1"/>
    </xf>
    <xf numFmtId="0" fontId="37" fillId="40" borderId="17" xfId="0" applyFont="1" applyFill="1" applyBorder="1" applyAlignment="1">
      <alignment horizontal="left" vertical="center" wrapText="1"/>
    </xf>
    <xf numFmtId="0" fontId="37" fillId="0" borderId="18" xfId="0" applyFont="1" applyBorder="1" applyAlignment="1">
      <alignment wrapText="1"/>
    </xf>
    <xf numFmtId="0" fontId="37" fillId="40" borderId="11" xfId="0" applyFont="1" applyFill="1" applyBorder="1" applyAlignment="1">
      <alignment horizontal="left" vertical="center" wrapText="1"/>
    </xf>
    <xf numFmtId="0" fontId="37" fillId="40" borderId="0" xfId="0" applyFont="1" applyFill="1" applyAlignment="1">
      <alignment horizontal="left" vertical="center" wrapText="1"/>
    </xf>
    <xf numFmtId="0" fontId="37" fillId="0" borderId="12" xfId="0" applyFont="1" applyBorder="1" applyAlignment="1">
      <alignment wrapText="1"/>
    </xf>
    <xf numFmtId="0" fontId="37" fillId="0" borderId="11" xfId="0" applyFont="1" applyBorder="1" applyAlignment="1">
      <alignment wrapText="1"/>
    </xf>
    <xf numFmtId="0" fontId="37" fillId="0" borderId="0" xfId="0" applyFont="1" applyAlignment="1">
      <alignment wrapText="1"/>
    </xf>
    <xf numFmtId="0" fontId="37" fillId="0" borderId="13" xfId="0" applyFont="1" applyBorder="1" applyAlignment="1">
      <alignment wrapText="1"/>
    </xf>
    <xf numFmtId="0" fontId="37" fillId="0" borderId="14" xfId="0" applyFont="1" applyBorder="1" applyAlignment="1">
      <alignment wrapText="1"/>
    </xf>
    <xf numFmtId="0" fontId="37" fillId="0" borderId="15" xfId="0" applyFont="1" applyBorder="1" applyAlignment="1">
      <alignment wrapText="1"/>
    </xf>
    <xf numFmtId="0" fontId="27" fillId="33" borderId="10" xfId="0" applyFont="1" applyFill="1" applyBorder="1" applyAlignment="1">
      <alignment horizontal="center" vertical="center" wrapText="1"/>
    </xf>
    <xf numFmtId="0" fontId="16" fillId="35" borderId="10" xfId="0" applyFont="1" applyFill="1" applyBorder="1" applyAlignment="1" applyProtection="1">
      <alignment horizontal="center" wrapText="1"/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B0FAFE"/>
      <color rgb="FFAFF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OI 2022-FAC. CC. AGROPECUAR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245806</xdr:colOff>
      <xdr:row>13</xdr:row>
      <xdr:rowOff>168992</xdr:rowOff>
    </xdr:from>
    <xdr:to>
      <xdr:col>12</xdr:col>
      <xdr:colOff>560745</xdr:colOff>
      <xdr:row>17</xdr:row>
      <xdr:rowOff>46089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9BF25C-2BE1-407F-AACF-4236E2AFA879}"/>
            </a:ext>
          </a:extLst>
        </xdr:cNvPr>
        <xdr:cNvSpPr/>
      </xdr:nvSpPr>
      <xdr:spPr>
        <a:xfrm>
          <a:off x="7865806" y="2312117"/>
          <a:ext cx="1076939" cy="639097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295275</xdr:colOff>
      <xdr:row>113</xdr:row>
      <xdr:rowOff>38100</xdr:rowOff>
    </xdr:from>
    <xdr:to>
      <xdr:col>34</xdr:col>
      <xdr:colOff>227945</xdr:colOff>
      <xdr:row>128</xdr:row>
      <xdr:rowOff>180598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6969F8-B3F8-4B74-B95D-AA8B932CA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91950" y="17354550"/>
          <a:ext cx="5238095" cy="30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whtorresb1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16815-5E96-4B42-86FD-9669CCA7CDD8}">
  <dimension ref="A1:AW108"/>
  <sheetViews>
    <sheetView topLeftCell="A10" workbookViewId="0">
      <selection activeCell="O33" sqref="O33"/>
    </sheetView>
  </sheetViews>
  <sheetFormatPr baseColWidth="10" defaultRowHeight="15" x14ac:dyDescent="0.25"/>
  <cols>
    <col min="11" max="11" width="15" customWidth="1"/>
  </cols>
  <sheetData>
    <row r="1" spans="1:49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</row>
    <row r="2" spans="1:49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</row>
    <row r="3" spans="1:49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</row>
    <row r="4" spans="1:49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</row>
    <row r="5" spans="1:49" x14ac:dyDescent="0.25">
      <c r="A5" s="13"/>
      <c r="B5" s="13"/>
      <c r="C5" s="13"/>
      <c r="D5" s="124" t="s">
        <v>30</v>
      </c>
      <c r="E5" s="124"/>
      <c r="F5" s="124"/>
      <c r="G5" s="124"/>
      <c r="H5" s="124"/>
      <c r="I5" s="124"/>
      <c r="J5" s="124"/>
      <c r="K5" s="124"/>
      <c r="L5" s="13"/>
      <c r="M5" s="13"/>
      <c r="N5" s="13"/>
      <c r="O5" s="13"/>
      <c r="P5" s="13"/>
      <c r="Q5" s="13"/>
      <c r="R5" s="13"/>
      <c r="S5" s="13"/>
      <c r="T5" s="13"/>
      <c r="U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</row>
    <row r="6" spans="1:49" ht="16.5" x14ac:dyDescent="0.3">
      <c r="A6" s="13"/>
      <c r="B6" s="13"/>
      <c r="C6" s="13"/>
      <c r="D6" s="125"/>
      <c r="E6" s="125"/>
      <c r="F6" s="125"/>
      <c r="G6" s="125"/>
      <c r="H6" s="125"/>
      <c r="I6" s="125"/>
      <c r="J6" s="125"/>
      <c r="K6" s="125"/>
      <c r="L6" s="13"/>
      <c r="M6" s="13"/>
      <c r="N6" s="13"/>
      <c r="O6" s="13"/>
      <c r="P6" s="13"/>
      <c r="Q6" s="13"/>
      <c r="R6" s="13"/>
      <c r="S6" s="13"/>
      <c r="T6" s="13"/>
      <c r="U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</row>
    <row r="7" spans="1:49" x14ac:dyDescent="0.25">
      <c r="A7" s="13"/>
      <c r="B7" s="13"/>
      <c r="C7" s="13"/>
      <c r="D7" s="126" t="s">
        <v>137</v>
      </c>
      <c r="E7" s="127"/>
      <c r="F7" s="127"/>
      <c r="G7" s="127"/>
      <c r="H7" s="127"/>
      <c r="I7" s="127"/>
      <c r="J7" s="127"/>
      <c r="K7" s="128"/>
      <c r="L7" s="13"/>
      <c r="M7" s="13"/>
      <c r="N7" s="13"/>
      <c r="O7" s="13"/>
      <c r="P7" s="13"/>
      <c r="Q7" s="13"/>
      <c r="R7" s="13"/>
      <c r="S7" s="13"/>
      <c r="T7" s="13"/>
      <c r="U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</row>
    <row r="8" spans="1:49" x14ac:dyDescent="0.25">
      <c r="A8" s="13"/>
      <c r="B8" s="13"/>
      <c r="C8" s="13"/>
      <c r="D8" s="129"/>
      <c r="E8" s="130"/>
      <c r="F8" s="130"/>
      <c r="G8" s="130"/>
      <c r="H8" s="130"/>
      <c r="I8" s="130"/>
      <c r="J8" s="130"/>
      <c r="K8" s="131"/>
      <c r="L8" s="13"/>
      <c r="M8" s="13"/>
      <c r="N8" s="13"/>
      <c r="O8" s="13"/>
      <c r="P8" s="13"/>
      <c r="Q8" s="13"/>
      <c r="R8" s="13"/>
      <c r="S8" s="13"/>
      <c r="T8" s="13"/>
      <c r="U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</row>
    <row r="9" spans="1:49" x14ac:dyDescent="0.25">
      <c r="A9" s="13"/>
      <c r="B9" s="13"/>
      <c r="C9" s="13"/>
      <c r="D9" s="129"/>
      <c r="E9" s="130"/>
      <c r="F9" s="130"/>
      <c r="G9" s="130"/>
      <c r="H9" s="130"/>
      <c r="I9" s="130"/>
      <c r="J9" s="130"/>
      <c r="K9" s="131"/>
      <c r="L9" s="13"/>
      <c r="M9" s="13"/>
      <c r="N9" s="13"/>
      <c r="O9" s="13"/>
      <c r="P9" s="13"/>
      <c r="Q9" s="13"/>
      <c r="R9" s="13"/>
      <c r="S9" s="13"/>
      <c r="T9" s="13"/>
      <c r="U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</row>
    <row r="10" spans="1:49" x14ac:dyDescent="0.25">
      <c r="A10" s="13"/>
      <c r="B10" s="13"/>
      <c r="C10" s="13"/>
      <c r="D10" s="129"/>
      <c r="E10" s="130"/>
      <c r="F10" s="130"/>
      <c r="G10" s="130"/>
      <c r="H10" s="130"/>
      <c r="I10" s="130"/>
      <c r="J10" s="130"/>
      <c r="K10" s="131"/>
      <c r="L10" s="13"/>
      <c r="M10" s="13"/>
      <c r="N10" s="13"/>
      <c r="O10" s="13"/>
      <c r="P10" s="13"/>
      <c r="Q10" s="13"/>
      <c r="R10" s="13"/>
      <c r="S10" s="13"/>
      <c r="T10" s="13"/>
      <c r="U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</row>
    <row r="11" spans="1:49" x14ac:dyDescent="0.25">
      <c r="A11" s="13"/>
      <c r="B11" s="13"/>
      <c r="C11" s="13"/>
      <c r="D11" s="129"/>
      <c r="E11" s="130"/>
      <c r="F11" s="130"/>
      <c r="G11" s="130"/>
      <c r="H11" s="130"/>
      <c r="I11" s="130"/>
      <c r="J11" s="130"/>
      <c r="K11" s="131"/>
      <c r="L11" s="13"/>
      <c r="M11" s="13"/>
      <c r="N11" s="13"/>
      <c r="O11" s="13"/>
      <c r="P11" s="13"/>
      <c r="Q11" s="13"/>
      <c r="R11" s="13"/>
      <c r="S11" s="13"/>
      <c r="T11" s="13"/>
      <c r="U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</row>
    <row r="12" spans="1:49" x14ac:dyDescent="0.25">
      <c r="A12" s="13"/>
      <c r="B12" s="13"/>
      <c r="C12" s="13"/>
      <c r="D12" s="129"/>
      <c r="E12" s="130"/>
      <c r="F12" s="130"/>
      <c r="G12" s="130"/>
      <c r="H12" s="130"/>
      <c r="I12" s="130"/>
      <c r="J12" s="130"/>
      <c r="K12" s="131"/>
      <c r="L12" s="13"/>
      <c r="M12" s="13"/>
      <c r="N12" s="13"/>
      <c r="O12" s="13"/>
      <c r="P12" s="13"/>
      <c r="Q12" s="13"/>
      <c r="R12" s="13"/>
      <c r="S12" s="13"/>
      <c r="T12" s="13"/>
      <c r="U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</row>
    <row r="13" spans="1:49" x14ac:dyDescent="0.25">
      <c r="A13" s="13"/>
      <c r="B13" s="13"/>
      <c r="C13" s="13"/>
      <c r="D13" s="129"/>
      <c r="E13" s="130"/>
      <c r="F13" s="130"/>
      <c r="G13" s="130"/>
      <c r="H13" s="130"/>
      <c r="I13" s="130"/>
      <c r="J13" s="130"/>
      <c r="K13" s="131"/>
      <c r="S13" s="13"/>
      <c r="T13" s="13"/>
      <c r="U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</row>
    <row r="14" spans="1:49" x14ac:dyDescent="0.25">
      <c r="A14" s="13"/>
      <c r="B14" s="13"/>
      <c r="C14" s="13"/>
      <c r="D14" s="129"/>
      <c r="E14" s="130"/>
      <c r="F14" s="130"/>
      <c r="G14" s="130"/>
      <c r="H14" s="130"/>
      <c r="I14" s="130"/>
      <c r="J14" s="130"/>
      <c r="K14" s="131"/>
      <c r="L14" s="13"/>
      <c r="M14" s="13"/>
      <c r="N14" s="13"/>
      <c r="O14" s="13"/>
      <c r="P14" s="13"/>
      <c r="Q14" s="13"/>
      <c r="R14" s="13"/>
      <c r="S14" s="13"/>
      <c r="T14" s="13"/>
      <c r="U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</row>
    <row r="15" spans="1:49" x14ac:dyDescent="0.25">
      <c r="A15" s="13"/>
      <c r="B15" s="13"/>
      <c r="C15" s="13"/>
      <c r="D15" s="129"/>
      <c r="E15" s="130"/>
      <c r="F15" s="130"/>
      <c r="G15" s="130"/>
      <c r="H15" s="130"/>
      <c r="I15" s="130"/>
      <c r="J15" s="130"/>
      <c r="K15" s="131"/>
      <c r="L15" s="13"/>
      <c r="M15" s="13"/>
      <c r="N15" s="13"/>
      <c r="O15" s="13"/>
      <c r="P15" s="13"/>
      <c r="Q15" s="13"/>
      <c r="R15" s="13"/>
      <c r="S15" s="13"/>
      <c r="T15" s="13"/>
      <c r="U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</row>
    <row r="16" spans="1:49" ht="18.75" x14ac:dyDescent="0.3">
      <c r="A16" s="13"/>
      <c r="B16" s="13"/>
      <c r="C16" s="13"/>
      <c r="D16" s="129"/>
      <c r="E16" s="130"/>
      <c r="F16" s="130"/>
      <c r="G16" s="130"/>
      <c r="H16" s="130"/>
      <c r="I16" s="130"/>
      <c r="J16" s="130"/>
      <c r="K16" s="131"/>
      <c r="L16" s="13"/>
      <c r="M16" s="13"/>
      <c r="N16" s="13"/>
      <c r="O16" s="57" t="s">
        <v>36</v>
      </c>
      <c r="P16" s="58"/>
      <c r="Q16" s="58"/>
      <c r="R16" s="58"/>
      <c r="S16" s="13"/>
      <c r="T16" s="13"/>
      <c r="U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</row>
    <row r="17" spans="1:49" x14ac:dyDescent="0.25">
      <c r="A17" s="13"/>
      <c r="B17" s="13"/>
      <c r="C17" s="13"/>
      <c r="D17" s="129"/>
      <c r="E17" s="130"/>
      <c r="F17" s="130"/>
      <c r="G17" s="130"/>
      <c r="H17" s="130"/>
      <c r="I17" s="130"/>
      <c r="J17" s="130"/>
      <c r="K17" s="131"/>
      <c r="L17" s="13"/>
      <c r="M17" s="13"/>
      <c r="N17" s="13"/>
      <c r="O17" s="13"/>
      <c r="P17" s="13"/>
      <c r="Q17" s="13"/>
      <c r="R17" s="13"/>
      <c r="S17" s="13"/>
      <c r="T17" s="13"/>
      <c r="U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</row>
    <row r="18" spans="1:49" x14ac:dyDescent="0.25">
      <c r="A18" s="13"/>
      <c r="B18" s="13"/>
      <c r="C18" s="13"/>
      <c r="D18" s="129"/>
      <c r="E18" s="130"/>
      <c r="F18" s="130"/>
      <c r="G18" s="130"/>
      <c r="H18" s="130"/>
      <c r="I18" s="130"/>
      <c r="J18" s="130"/>
      <c r="K18" s="131"/>
      <c r="L18" s="13"/>
      <c r="M18" s="13"/>
      <c r="N18" s="13"/>
      <c r="O18" s="13"/>
      <c r="P18" s="13"/>
      <c r="Q18" s="13"/>
      <c r="R18" s="13"/>
      <c r="S18" s="13"/>
      <c r="T18" s="13"/>
      <c r="U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</row>
    <row r="19" spans="1:49" x14ac:dyDescent="0.25">
      <c r="A19" s="13"/>
      <c r="B19" s="13"/>
      <c r="C19" s="13"/>
      <c r="D19" s="129"/>
      <c r="E19" s="130"/>
      <c r="F19" s="130"/>
      <c r="G19" s="130"/>
      <c r="H19" s="130"/>
      <c r="I19" s="130"/>
      <c r="J19" s="130"/>
      <c r="K19" s="131"/>
      <c r="L19" s="13"/>
      <c r="M19" s="13"/>
      <c r="N19" s="13"/>
      <c r="O19" s="13"/>
      <c r="P19" s="13"/>
      <c r="Q19" s="13"/>
      <c r="R19" s="13"/>
      <c r="S19" s="13"/>
      <c r="T19" s="13"/>
      <c r="U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</row>
    <row r="20" spans="1:49" x14ac:dyDescent="0.25">
      <c r="A20" s="13"/>
      <c r="B20" s="13"/>
      <c r="C20" s="13"/>
      <c r="D20" s="129"/>
      <c r="E20" s="130"/>
      <c r="F20" s="130"/>
      <c r="G20" s="130"/>
      <c r="H20" s="130"/>
      <c r="I20" s="130"/>
      <c r="J20" s="130"/>
      <c r="K20" s="131"/>
      <c r="L20" s="13"/>
      <c r="M20" s="13"/>
      <c r="N20" s="13"/>
      <c r="O20" s="13"/>
      <c r="P20" s="13"/>
      <c r="Q20" s="13"/>
      <c r="R20" s="13"/>
      <c r="S20" s="13"/>
      <c r="T20" s="13"/>
      <c r="U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</row>
    <row r="21" spans="1:49" x14ac:dyDescent="0.25">
      <c r="A21" s="13"/>
      <c r="B21" s="13"/>
      <c r="C21" s="13"/>
      <c r="D21" s="129"/>
      <c r="E21" s="130"/>
      <c r="F21" s="130"/>
      <c r="G21" s="130"/>
      <c r="H21" s="130"/>
      <c r="I21" s="130"/>
      <c r="J21" s="130"/>
      <c r="K21" s="131"/>
      <c r="L21" s="13"/>
      <c r="M21" s="13"/>
      <c r="N21" s="13"/>
      <c r="O21" s="13"/>
      <c r="P21" s="13"/>
      <c r="Q21" s="13"/>
      <c r="R21" s="13"/>
      <c r="S21" s="13"/>
      <c r="T21" s="13"/>
      <c r="U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</row>
    <row r="22" spans="1:49" x14ac:dyDescent="0.25">
      <c r="A22" s="13"/>
      <c r="B22" s="13"/>
      <c r="C22" s="13"/>
      <c r="D22" s="129"/>
      <c r="E22" s="130"/>
      <c r="F22" s="130"/>
      <c r="G22" s="130"/>
      <c r="H22" s="130"/>
      <c r="I22" s="130"/>
      <c r="J22" s="130"/>
      <c r="K22" s="131"/>
      <c r="L22" s="13"/>
      <c r="M22" s="13"/>
      <c r="N22" s="13"/>
      <c r="O22" s="13"/>
      <c r="P22" s="13"/>
      <c r="Q22" s="13"/>
      <c r="R22" s="13"/>
      <c r="S22" s="13"/>
      <c r="T22" s="13"/>
      <c r="U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</row>
    <row r="23" spans="1:49" x14ac:dyDescent="0.25">
      <c r="A23" s="13"/>
      <c r="B23" s="13"/>
      <c r="C23" s="13"/>
      <c r="D23" s="129"/>
      <c r="E23" s="130"/>
      <c r="F23" s="130"/>
      <c r="G23" s="130"/>
      <c r="H23" s="130"/>
      <c r="I23" s="130"/>
      <c r="J23" s="130"/>
      <c r="K23" s="131"/>
      <c r="L23" s="13"/>
      <c r="M23" s="13"/>
      <c r="N23" s="13"/>
      <c r="O23" s="13"/>
      <c r="P23" s="13"/>
      <c r="Q23" s="13"/>
      <c r="R23" s="13"/>
      <c r="S23" s="13"/>
      <c r="T23" s="13"/>
      <c r="U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</row>
    <row r="24" spans="1:49" x14ac:dyDescent="0.25">
      <c r="A24" s="13"/>
      <c r="B24" s="13"/>
      <c r="C24" s="13"/>
      <c r="D24" s="132"/>
      <c r="E24" s="133"/>
      <c r="F24" s="133"/>
      <c r="G24" s="133"/>
      <c r="H24" s="133"/>
      <c r="I24" s="133"/>
      <c r="J24" s="133"/>
      <c r="K24" s="131"/>
      <c r="L24" s="13"/>
      <c r="M24" s="13"/>
      <c r="N24" s="13"/>
      <c r="O24" s="13"/>
      <c r="P24" s="13"/>
      <c r="Q24" s="13"/>
      <c r="R24" s="13"/>
      <c r="S24" s="13"/>
      <c r="T24" s="13"/>
      <c r="U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</row>
    <row r="25" spans="1:49" x14ac:dyDescent="0.25">
      <c r="A25" s="13"/>
      <c r="B25" s="13"/>
      <c r="C25" s="13"/>
      <c r="D25" s="132"/>
      <c r="E25" s="133"/>
      <c r="F25" s="133"/>
      <c r="G25" s="133"/>
      <c r="H25" s="133"/>
      <c r="I25" s="133"/>
      <c r="J25" s="133"/>
      <c r="K25" s="131"/>
      <c r="L25" s="13"/>
      <c r="M25" s="13"/>
      <c r="N25" s="13"/>
      <c r="O25" s="13"/>
      <c r="P25" s="13"/>
      <c r="Q25" s="13"/>
      <c r="R25" s="13"/>
      <c r="S25" s="13"/>
      <c r="T25" s="13"/>
      <c r="U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</row>
    <row r="26" spans="1:49" x14ac:dyDescent="0.25">
      <c r="A26" s="13"/>
      <c r="B26" s="13"/>
      <c r="C26" s="13"/>
      <c r="D26" s="132"/>
      <c r="E26" s="133"/>
      <c r="F26" s="133"/>
      <c r="G26" s="133"/>
      <c r="H26" s="133"/>
      <c r="I26" s="133"/>
      <c r="J26" s="133"/>
      <c r="K26" s="131"/>
      <c r="L26" s="13"/>
      <c r="M26" s="13"/>
      <c r="N26" s="13"/>
      <c r="O26" s="13"/>
      <c r="P26" s="13"/>
      <c r="Q26" s="13"/>
      <c r="R26" s="13"/>
      <c r="S26" s="13"/>
      <c r="T26" s="13"/>
      <c r="U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</row>
    <row r="27" spans="1:49" x14ac:dyDescent="0.25">
      <c r="A27" s="13"/>
      <c r="B27" s="13"/>
      <c r="C27" s="13"/>
      <c r="D27" s="132"/>
      <c r="E27" s="133"/>
      <c r="F27" s="133"/>
      <c r="G27" s="133"/>
      <c r="H27" s="133"/>
      <c r="I27" s="133"/>
      <c r="J27" s="133"/>
      <c r="K27" s="131"/>
      <c r="L27" s="13"/>
      <c r="M27" s="13"/>
      <c r="N27" s="13"/>
      <c r="O27" s="13"/>
      <c r="P27" s="13"/>
      <c r="Q27" s="13"/>
      <c r="R27" s="13"/>
      <c r="S27" s="13"/>
      <c r="T27" s="13"/>
      <c r="U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</row>
    <row r="28" spans="1:49" x14ac:dyDescent="0.25">
      <c r="A28" s="13"/>
      <c r="B28" s="13"/>
      <c r="C28" s="13"/>
      <c r="D28" s="132"/>
      <c r="E28" s="133"/>
      <c r="F28" s="133"/>
      <c r="G28" s="133"/>
      <c r="H28" s="133"/>
      <c r="I28" s="133"/>
      <c r="J28" s="133"/>
      <c r="K28" s="131"/>
      <c r="L28" s="13"/>
      <c r="M28" s="13"/>
      <c r="N28" s="13"/>
      <c r="O28" s="13"/>
      <c r="P28" s="13"/>
      <c r="Q28" s="13"/>
      <c r="R28" s="13"/>
      <c r="S28" s="13"/>
      <c r="T28" s="13"/>
      <c r="U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</row>
    <row r="29" spans="1:49" x14ac:dyDescent="0.25">
      <c r="A29" s="13"/>
      <c r="B29" s="13"/>
      <c r="C29" s="13"/>
      <c r="D29" s="132"/>
      <c r="E29" s="133"/>
      <c r="F29" s="133"/>
      <c r="G29" s="133"/>
      <c r="H29" s="133"/>
      <c r="I29" s="133"/>
      <c r="J29" s="133"/>
      <c r="K29" s="131"/>
      <c r="L29" s="13"/>
      <c r="M29" s="13"/>
      <c r="N29" s="13"/>
      <c r="O29" s="13"/>
      <c r="P29" s="13"/>
      <c r="Q29" s="13"/>
      <c r="R29" s="13"/>
      <c r="S29" s="13"/>
      <c r="T29" s="13"/>
      <c r="U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</row>
    <row r="30" spans="1:49" x14ac:dyDescent="0.25">
      <c r="A30" s="13"/>
      <c r="B30" s="13"/>
      <c r="C30" s="13"/>
      <c r="D30" s="132"/>
      <c r="E30" s="133"/>
      <c r="F30" s="133"/>
      <c r="G30" s="133"/>
      <c r="H30" s="133"/>
      <c r="I30" s="133"/>
      <c r="J30" s="133"/>
      <c r="K30" s="131"/>
      <c r="L30" s="13"/>
      <c r="M30" s="13"/>
      <c r="N30" s="13"/>
      <c r="O30" s="13"/>
      <c r="P30" s="13"/>
      <c r="Q30" s="13"/>
      <c r="R30" s="13"/>
      <c r="S30" s="13"/>
      <c r="T30" s="13"/>
      <c r="U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</row>
    <row r="31" spans="1:49" x14ac:dyDescent="0.25">
      <c r="A31" s="13"/>
      <c r="B31" s="13"/>
      <c r="C31" s="13"/>
      <c r="D31" s="132"/>
      <c r="E31" s="133"/>
      <c r="F31" s="133"/>
      <c r="G31" s="133"/>
      <c r="H31" s="133"/>
      <c r="I31" s="133"/>
      <c r="J31" s="133"/>
      <c r="K31" s="131"/>
      <c r="L31" s="13"/>
      <c r="M31" s="13"/>
      <c r="N31" s="13"/>
      <c r="O31" s="13"/>
      <c r="P31" s="13"/>
      <c r="Q31" s="13"/>
      <c r="R31" s="13"/>
      <c r="S31" s="13"/>
      <c r="T31" s="13"/>
      <c r="U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</row>
    <row r="32" spans="1:49" x14ac:dyDescent="0.25">
      <c r="A32" s="13"/>
      <c r="B32" s="13"/>
      <c r="C32" s="13"/>
      <c r="D32" s="132"/>
      <c r="E32" s="133"/>
      <c r="F32" s="133"/>
      <c r="G32" s="133"/>
      <c r="H32" s="133"/>
      <c r="I32" s="133"/>
      <c r="J32" s="133"/>
      <c r="K32" s="131"/>
      <c r="L32" s="13"/>
      <c r="M32" s="13"/>
      <c r="N32" s="13"/>
      <c r="O32" s="13"/>
      <c r="P32" s="13"/>
      <c r="Q32" s="13"/>
      <c r="R32" s="13"/>
      <c r="S32" s="13"/>
      <c r="T32" s="13"/>
      <c r="U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</row>
    <row r="33" spans="1:49" ht="138" customHeight="1" x14ac:dyDescent="0.25">
      <c r="A33" s="13"/>
      <c r="B33" s="13"/>
      <c r="C33" s="13"/>
      <c r="D33" s="134"/>
      <c r="E33" s="135"/>
      <c r="F33" s="135"/>
      <c r="G33" s="135"/>
      <c r="H33" s="135"/>
      <c r="I33" s="135"/>
      <c r="J33" s="135"/>
      <c r="K33" s="136"/>
      <c r="L33" s="13"/>
      <c r="M33" s="13"/>
      <c r="N33" s="13"/>
      <c r="O33" s="13"/>
      <c r="P33" s="13"/>
      <c r="Q33" s="13"/>
      <c r="R33" s="13"/>
      <c r="S33" s="13"/>
      <c r="T33" s="13"/>
      <c r="U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</row>
    <row r="34" spans="1:49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</row>
    <row r="35" spans="1:49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</row>
    <row r="36" spans="1:49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</row>
    <row r="37" spans="1:49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</row>
    <row r="38" spans="1:49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</row>
    <row r="39" spans="1:49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</row>
    <row r="40" spans="1:49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</row>
    <row r="41" spans="1:49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</row>
    <row r="42" spans="1:49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</row>
    <row r="43" spans="1:49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</row>
    <row r="44" spans="1:49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</row>
    <row r="45" spans="1:49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</row>
    <row r="46" spans="1:49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</row>
    <row r="47" spans="1:49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</row>
    <row r="48" spans="1:49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</row>
    <row r="49" spans="1:49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</row>
    <row r="50" spans="1:49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</row>
    <row r="51" spans="1:49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</row>
    <row r="52" spans="1:49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</row>
    <row r="53" spans="1:49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</row>
    <row r="54" spans="1:49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</row>
    <row r="55" spans="1:49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</row>
    <row r="56" spans="1:49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</row>
    <row r="57" spans="1:49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</row>
    <row r="58" spans="1:49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</row>
    <row r="59" spans="1:49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</row>
    <row r="60" spans="1:49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</row>
    <row r="61" spans="1:49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</row>
    <row r="62" spans="1:49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</row>
    <row r="63" spans="1:49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</row>
    <row r="64" spans="1:49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</row>
    <row r="65" spans="1:49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</row>
    <row r="66" spans="1:49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</row>
    <row r="67" spans="1:49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</row>
    <row r="68" spans="1:49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</row>
    <row r="69" spans="1:49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</row>
    <row r="70" spans="1:49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</row>
    <row r="71" spans="1:49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</row>
    <row r="72" spans="1:49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</row>
    <row r="73" spans="1:49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</row>
    <row r="74" spans="1:49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</row>
    <row r="75" spans="1:49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</row>
    <row r="76" spans="1:49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</row>
    <row r="77" spans="1:49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</row>
    <row r="78" spans="1:49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</row>
    <row r="79" spans="1:49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</row>
    <row r="80" spans="1:49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</row>
    <row r="81" spans="1:49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</row>
    <row r="82" spans="1:49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</row>
    <row r="83" spans="1:49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</row>
    <row r="84" spans="1:49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</row>
    <row r="85" spans="1:49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</row>
    <row r="86" spans="1:49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</row>
    <row r="87" spans="1:49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</row>
    <row r="88" spans="1:49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</row>
    <row r="89" spans="1:49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</row>
    <row r="90" spans="1:49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</row>
    <row r="91" spans="1:49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</row>
    <row r="92" spans="1:49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</row>
    <row r="93" spans="1:49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</row>
    <row r="94" spans="1:49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</row>
    <row r="95" spans="1:49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</row>
    <row r="96" spans="1:49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</row>
    <row r="97" spans="1:49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</row>
    <row r="98" spans="1:49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</row>
    <row r="99" spans="1:49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</row>
    <row r="100" spans="1:49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</row>
    <row r="101" spans="1:49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</row>
    <row r="102" spans="1:49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</row>
    <row r="103" spans="1:49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</row>
    <row r="104" spans="1:49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</row>
    <row r="105" spans="1:49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</row>
    <row r="106" spans="1:49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</row>
    <row r="107" spans="1:49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</row>
    <row r="108" spans="1:49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</row>
  </sheetData>
  <mergeCells count="3">
    <mergeCell ref="D7:K33"/>
    <mergeCell ref="O16:R16"/>
    <mergeCell ref="D5:K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K133"/>
  <sheetViews>
    <sheetView showGridLines="0" tabSelected="1" zoomScale="90" zoomScaleNormal="90" workbookViewId="0">
      <selection activeCell="AA18" sqref="AA18"/>
    </sheetView>
  </sheetViews>
  <sheetFormatPr baseColWidth="10" defaultRowHeight="15" x14ac:dyDescent="0.25"/>
  <cols>
    <col min="1" max="1" width="18.42578125" bestFit="1" customWidth="1"/>
    <col min="2" max="2" width="9" bestFit="1" customWidth="1"/>
    <col min="3" max="3" width="16.42578125" customWidth="1"/>
    <col min="4" max="4" width="43" customWidth="1"/>
    <col min="5" max="5" width="14.7109375" customWidth="1"/>
    <col min="6" max="6" width="16.5703125" customWidth="1"/>
    <col min="7" max="7" width="14.5703125" customWidth="1"/>
    <col min="8" max="8" width="7.42578125" customWidth="1"/>
    <col min="9" max="9" width="11" customWidth="1"/>
    <col min="10" max="17" width="4.28515625" customWidth="1"/>
    <col min="18" max="18" width="4.42578125" customWidth="1"/>
    <col min="19" max="19" width="11.140625" customWidth="1"/>
    <col min="20" max="20" width="3.85546875" customWidth="1"/>
    <col min="21" max="21" width="5" customWidth="1"/>
    <col min="22" max="22" width="4.7109375" customWidth="1"/>
    <col min="23" max="23" width="4.85546875" customWidth="1"/>
    <col min="24" max="24" width="5" customWidth="1"/>
    <col min="25" max="25" width="4.42578125" customWidth="1"/>
    <col min="26" max="26" width="4.7109375" customWidth="1"/>
    <col min="27" max="27" width="4.42578125" customWidth="1"/>
    <col min="28" max="28" width="5.140625" customWidth="1"/>
    <col min="29" max="30" width="4.7109375" customWidth="1"/>
    <col min="31" max="31" width="5" customWidth="1"/>
    <col min="32" max="32" width="12.5703125" customWidth="1"/>
    <col min="33" max="33" width="2.85546875" customWidth="1"/>
    <col min="35" max="35" width="13.140625" customWidth="1"/>
  </cols>
  <sheetData>
    <row r="1" spans="1:37" x14ac:dyDescent="0.25">
      <c r="A1" s="25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37" ht="18" customHeight="1" x14ac:dyDescent="0.25">
      <c r="A2" s="67" t="s">
        <v>89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9"/>
      <c r="AJ2" s="33"/>
      <c r="AK2" s="33"/>
    </row>
    <row r="3" spans="1:37" ht="15" customHeight="1" x14ac:dyDescent="0.25">
      <c r="A3" s="10" t="s">
        <v>0</v>
      </c>
      <c r="B3" s="71" t="s">
        <v>19</v>
      </c>
      <c r="C3" s="71"/>
      <c r="D3" s="7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2"/>
    </row>
    <row r="4" spans="1:37" ht="15" customHeight="1" x14ac:dyDescent="0.25">
      <c r="A4" s="3" t="s">
        <v>1</v>
      </c>
      <c r="B4" s="72" t="s">
        <v>2</v>
      </c>
      <c r="C4" s="72"/>
      <c r="D4" s="72"/>
      <c r="AI4" s="4"/>
    </row>
    <row r="5" spans="1:37" ht="15" customHeight="1" x14ac:dyDescent="0.25">
      <c r="A5" s="3" t="s">
        <v>3</v>
      </c>
      <c r="B5" s="72" t="s">
        <v>4</v>
      </c>
      <c r="C5" s="72"/>
      <c r="D5" s="72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2"/>
      <c r="U5" s="2"/>
      <c r="AI5" s="4"/>
    </row>
    <row r="6" spans="1:37" ht="15" customHeight="1" x14ac:dyDescent="0.25">
      <c r="A6" s="3" t="s">
        <v>5</v>
      </c>
      <c r="B6" s="72" t="s">
        <v>6</v>
      </c>
      <c r="C6" s="72"/>
      <c r="D6" s="72"/>
      <c r="AI6" s="4"/>
    </row>
    <row r="7" spans="1:37" x14ac:dyDescent="0.25">
      <c r="A7" s="7"/>
      <c r="AI7" s="4"/>
    </row>
    <row r="8" spans="1:37" x14ac:dyDescent="0.25">
      <c r="A8" s="7"/>
      <c r="AB8" s="83" t="s">
        <v>22</v>
      </c>
      <c r="AC8" s="84"/>
      <c r="AD8" s="84"/>
      <c r="AE8" s="84"/>
      <c r="AF8" s="5"/>
      <c r="AG8" s="5"/>
      <c r="AH8" s="5"/>
      <c r="AI8" s="6"/>
    </row>
    <row r="9" spans="1:37" ht="15" customHeight="1" x14ac:dyDescent="0.25">
      <c r="A9" s="10" t="s">
        <v>7</v>
      </c>
      <c r="B9" s="71" t="s">
        <v>8</v>
      </c>
      <c r="C9" s="71"/>
      <c r="D9" s="71"/>
      <c r="E9" s="70" t="s">
        <v>20</v>
      </c>
      <c r="F9" s="70"/>
      <c r="G9" s="70"/>
      <c r="H9" s="70"/>
      <c r="I9" s="74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6"/>
      <c r="W9" s="70" t="s">
        <v>21</v>
      </c>
      <c r="X9" s="70"/>
      <c r="Y9" s="77"/>
      <c r="Z9" s="78"/>
      <c r="AA9" s="78"/>
      <c r="AB9" s="78"/>
      <c r="AC9" s="78"/>
      <c r="AD9" s="78"/>
      <c r="AE9" s="79"/>
      <c r="AF9" s="82" t="s">
        <v>23</v>
      </c>
      <c r="AG9" s="82"/>
      <c r="AH9" s="80"/>
      <c r="AI9" s="81"/>
    </row>
    <row r="10" spans="1:37" ht="27.75" customHeight="1" x14ac:dyDescent="0.25">
      <c r="A10" s="3" t="s">
        <v>9</v>
      </c>
      <c r="B10" s="116" t="s">
        <v>90</v>
      </c>
      <c r="C10" s="116"/>
      <c r="D10" s="116"/>
      <c r="E10" s="56"/>
      <c r="F10" s="56"/>
      <c r="G10" s="56"/>
      <c r="H10" s="56"/>
      <c r="I10" s="56"/>
      <c r="AI10" s="4"/>
    </row>
    <row r="11" spans="1:37" ht="15" customHeight="1" x14ac:dyDescent="0.25">
      <c r="A11" s="102" t="s">
        <v>102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2"/>
      <c r="AJ11" s="31"/>
      <c r="AK11" s="31"/>
    </row>
    <row r="12" spans="1:37" ht="24.75" customHeight="1" x14ac:dyDescent="0.25">
      <c r="A12" s="59"/>
      <c r="B12" s="59"/>
      <c r="C12" s="87" t="s">
        <v>10</v>
      </c>
      <c r="D12" s="87" t="s">
        <v>11</v>
      </c>
      <c r="E12" s="87" t="s">
        <v>12</v>
      </c>
      <c r="F12" s="87" t="s">
        <v>13</v>
      </c>
      <c r="G12" s="137" t="s">
        <v>14</v>
      </c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04" t="s">
        <v>15</v>
      </c>
      <c r="T12" s="93" t="s">
        <v>25</v>
      </c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4" t="s">
        <v>26</v>
      </c>
      <c r="AG12" s="85"/>
      <c r="AH12" s="96" t="s">
        <v>27</v>
      </c>
      <c r="AI12" s="91"/>
    </row>
    <row r="13" spans="1:37" x14ac:dyDescent="0.25">
      <c r="A13" s="59"/>
      <c r="B13" s="59"/>
      <c r="C13" s="87"/>
      <c r="D13" s="87"/>
      <c r="E13" s="87"/>
      <c r="F13" s="87"/>
      <c r="G13" s="8">
        <v>1</v>
      </c>
      <c r="H13" s="8">
        <v>2</v>
      </c>
      <c r="I13" s="8">
        <v>3</v>
      </c>
      <c r="J13" s="8">
        <v>4</v>
      </c>
      <c r="K13" s="8">
        <v>5</v>
      </c>
      <c r="L13" s="8">
        <v>6</v>
      </c>
      <c r="M13" s="8">
        <v>7</v>
      </c>
      <c r="N13" s="8">
        <v>8</v>
      </c>
      <c r="O13" s="8">
        <v>9</v>
      </c>
      <c r="P13" s="8">
        <v>10</v>
      </c>
      <c r="Q13" s="8">
        <v>11</v>
      </c>
      <c r="R13" s="8">
        <v>12</v>
      </c>
      <c r="S13" s="104"/>
      <c r="T13" s="138">
        <v>1</v>
      </c>
      <c r="U13" s="138">
        <v>2</v>
      </c>
      <c r="V13" s="138">
        <v>3</v>
      </c>
      <c r="W13" s="138">
        <v>4</v>
      </c>
      <c r="X13" s="138">
        <v>5</v>
      </c>
      <c r="Y13" s="138">
        <v>6</v>
      </c>
      <c r="Z13" s="14">
        <v>7</v>
      </c>
      <c r="AA13" s="14">
        <v>8</v>
      </c>
      <c r="AB13" s="14">
        <v>9</v>
      </c>
      <c r="AC13" s="14">
        <v>10</v>
      </c>
      <c r="AD13" s="14">
        <v>11</v>
      </c>
      <c r="AE13" s="14">
        <v>12</v>
      </c>
      <c r="AF13" s="95"/>
      <c r="AG13" s="86"/>
      <c r="AH13" s="96"/>
      <c r="AI13" s="92"/>
    </row>
    <row r="14" spans="1:37" ht="24" customHeight="1" x14ac:dyDescent="0.25">
      <c r="A14" s="59"/>
      <c r="B14" s="60" t="s">
        <v>72</v>
      </c>
      <c r="C14" s="62" t="s">
        <v>73</v>
      </c>
      <c r="D14" s="63" t="s">
        <v>103</v>
      </c>
      <c r="E14" s="62" t="s">
        <v>74</v>
      </c>
      <c r="F14" s="16" t="s">
        <v>24</v>
      </c>
      <c r="G14" s="16">
        <v>1</v>
      </c>
      <c r="H14" s="16">
        <v>1</v>
      </c>
      <c r="I14" s="16">
        <v>1</v>
      </c>
      <c r="J14" s="16">
        <v>1</v>
      </c>
      <c r="K14" s="16">
        <v>1</v>
      </c>
      <c r="L14" s="16">
        <v>1</v>
      </c>
      <c r="M14" s="16">
        <v>1</v>
      </c>
      <c r="N14" s="16">
        <v>1</v>
      </c>
      <c r="O14" s="16">
        <v>1</v>
      </c>
      <c r="P14" s="16">
        <v>1</v>
      </c>
      <c r="Q14" s="16">
        <v>1</v>
      </c>
      <c r="R14" s="16">
        <v>1</v>
      </c>
      <c r="S14" s="28">
        <f>SUM(G14:R14)</f>
        <v>12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6">
        <f>SUM(T14:AE14)</f>
        <v>0</v>
      </c>
      <c r="AG14" s="17">
        <f>+AH14</f>
        <v>0</v>
      </c>
      <c r="AH14" s="18">
        <f>IFERROR(((AF14/S14)*100),0)</f>
        <v>0</v>
      </c>
      <c r="AI14" s="19" t="str">
        <f>IF(AG14&lt;60,"INEFICAZ",IF(AG14&lt;89,"MODERADAMENTE EFICAZ",IF(AG14&lt;=100,"EFICAZ","EFICAZ")))</f>
        <v>INEFICAZ</v>
      </c>
    </row>
    <row r="15" spans="1:37" ht="24" customHeight="1" x14ac:dyDescent="0.25">
      <c r="A15" s="59"/>
      <c r="B15" s="60"/>
      <c r="C15" s="62"/>
      <c r="D15" s="63"/>
      <c r="E15" s="62"/>
      <c r="F15" s="27" t="s">
        <v>16</v>
      </c>
      <c r="G15" s="121">
        <v>487.81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50">
        <f t="shared" ref="S15:S27" si="0">SUM(G15:R15)</f>
        <v>487.81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36">
        <f t="shared" ref="AF15:AF18" si="1">SUM(T15:AE15)</f>
        <v>0</v>
      </c>
      <c r="AG15" s="22">
        <f>+AH15</f>
        <v>0</v>
      </c>
      <c r="AH15" s="23">
        <f>IFERROR(((AF15/S15)*100),0)</f>
        <v>0</v>
      </c>
      <c r="AI15" s="37" t="str">
        <f t="shared" ref="AI15:AI17" si="2">IF(AG15&lt;60,"INEFICAZ",IF(AG15&lt;89,"MODERADAMENTE EFICAZ",IF(AG15&lt;=100,"EFICAZ","EFICAZ")))</f>
        <v>INEFICAZ</v>
      </c>
    </row>
    <row r="16" spans="1:37" ht="24" customHeight="1" x14ac:dyDescent="0.25">
      <c r="A16" s="59"/>
      <c r="B16" s="59"/>
      <c r="C16" s="62" t="s">
        <v>75</v>
      </c>
      <c r="D16" s="63" t="s">
        <v>104</v>
      </c>
      <c r="E16" s="62" t="s">
        <v>76</v>
      </c>
      <c r="F16" s="16" t="s">
        <v>24</v>
      </c>
      <c r="G16" s="16">
        <v>1</v>
      </c>
      <c r="H16" s="16">
        <v>0</v>
      </c>
      <c r="I16" s="16">
        <v>0</v>
      </c>
      <c r="J16" s="16">
        <v>1</v>
      </c>
      <c r="K16" s="16">
        <v>0</v>
      </c>
      <c r="L16" s="16">
        <v>0</v>
      </c>
      <c r="M16" s="16">
        <v>1</v>
      </c>
      <c r="N16" s="16">
        <v>0</v>
      </c>
      <c r="O16" s="16">
        <v>0</v>
      </c>
      <c r="P16" s="16">
        <v>1</v>
      </c>
      <c r="Q16" s="16">
        <v>0</v>
      </c>
      <c r="R16" s="16">
        <v>0</v>
      </c>
      <c r="S16" s="28">
        <f t="shared" si="0"/>
        <v>4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6">
        <f t="shared" si="1"/>
        <v>0</v>
      </c>
      <c r="AG16" s="17">
        <f t="shared" ref="AG16:AG27" si="3">+AH16</f>
        <v>0</v>
      </c>
      <c r="AH16" s="18">
        <f t="shared" ref="AH16:AH27" si="4">IFERROR(((AF16/S16)*100),0)</f>
        <v>0</v>
      </c>
      <c r="AI16" s="19" t="str">
        <f t="shared" si="2"/>
        <v>INEFICAZ</v>
      </c>
    </row>
    <row r="17" spans="1:35" ht="24" customHeight="1" x14ac:dyDescent="0.25">
      <c r="A17" s="59"/>
      <c r="B17" s="59"/>
      <c r="C17" s="62"/>
      <c r="D17" s="63"/>
      <c r="E17" s="62"/>
      <c r="F17" s="27" t="s">
        <v>16</v>
      </c>
      <c r="G17" s="121">
        <v>5191.2700000000004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50">
        <f t="shared" si="0"/>
        <v>5191.2700000000004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36">
        <f t="shared" si="1"/>
        <v>0</v>
      </c>
      <c r="AG17" s="22">
        <f t="shared" si="3"/>
        <v>0</v>
      </c>
      <c r="AH17" s="23">
        <f t="shared" si="4"/>
        <v>0</v>
      </c>
      <c r="AI17" s="37" t="str">
        <f t="shared" si="2"/>
        <v>INEFICAZ</v>
      </c>
    </row>
    <row r="18" spans="1:35" ht="24" customHeight="1" x14ac:dyDescent="0.25">
      <c r="A18" s="98"/>
      <c r="B18" s="100" t="s">
        <v>77</v>
      </c>
      <c r="C18" s="88"/>
      <c r="D18" s="63" t="s">
        <v>106</v>
      </c>
      <c r="E18" s="61" t="s">
        <v>18</v>
      </c>
      <c r="F18" s="16" t="s">
        <v>24</v>
      </c>
      <c r="G18" s="16">
        <v>1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1</v>
      </c>
      <c r="O18" s="16">
        <v>1</v>
      </c>
      <c r="P18" s="16">
        <v>1</v>
      </c>
      <c r="Q18" s="16">
        <v>1</v>
      </c>
      <c r="R18" s="16">
        <v>1</v>
      </c>
      <c r="S18" s="28">
        <f t="shared" si="0"/>
        <v>6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6">
        <f t="shared" si="1"/>
        <v>0</v>
      </c>
      <c r="AG18" s="17">
        <f t="shared" si="3"/>
        <v>0</v>
      </c>
      <c r="AH18" s="18">
        <f t="shared" si="4"/>
        <v>0</v>
      </c>
      <c r="AI18" s="19" t="str">
        <f t="shared" ref="AI18:AI19" si="5">IF(AG18&lt;60,"INEFICAZ",IF(AG18&lt;89,"NORMAL",IF(AG18&lt;=100,"EFICAZ","EFICAZ")))</f>
        <v>INEFICAZ</v>
      </c>
    </row>
    <row r="19" spans="1:35" ht="24" customHeight="1" x14ac:dyDescent="0.25">
      <c r="A19" s="99"/>
      <c r="B19" s="101"/>
      <c r="C19" s="89"/>
      <c r="D19" s="63"/>
      <c r="E19" s="61"/>
      <c r="F19" s="27" t="s">
        <v>16</v>
      </c>
      <c r="G19" s="121">
        <v>38714.050000000003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50">
        <f t="shared" si="0"/>
        <v>38714.050000000003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1">
        <v>0</v>
      </c>
      <c r="AG19" s="22">
        <f t="shared" si="3"/>
        <v>0</v>
      </c>
      <c r="AH19" s="23">
        <f t="shared" si="4"/>
        <v>0</v>
      </c>
      <c r="AI19" s="24" t="str">
        <f t="shared" si="5"/>
        <v>INEFICAZ</v>
      </c>
    </row>
    <row r="20" spans="1:35" ht="24" customHeight="1" x14ac:dyDescent="0.25">
      <c r="A20" s="59"/>
      <c r="B20" s="64" t="s">
        <v>78</v>
      </c>
      <c r="C20" s="90" t="s">
        <v>22</v>
      </c>
      <c r="D20" s="63" t="s">
        <v>105</v>
      </c>
      <c r="E20" s="62" t="s">
        <v>48</v>
      </c>
      <c r="F20" s="16" t="s">
        <v>24</v>
      </c>
      <c r="G20" s="16">
        <v>1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1</v>
      </c>
      <c r="O20" s="16">
        <v>1</v>
      </c>
      <c r="P20" s="16">
        <v>1</v>
      </c>
      <c r="Q20" s="16">
        <v>1</v>
      </c>
      <c r="R20" s="16">
        <v>1</v>
      </c>
      <c r="S20" s="28">
        <f t="shared" ref="S20" si="6">SUM(G20:R20)</f>
        <v>6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6">
        <f t="shared" ref="AF20" si="7">SUM(T20:AE20)</f>
        <v>0</v>
      </c>
      <c r="AG20" s="17">
        <f t="shared" ref="AG20" si="8">+AH20</f>
        <v>0</v>
      </c>
      <c r="AH20" s="18">
        <f t="shared" ref="AH20" si="9">IFERROR(((AF20/S20)*100),0)</f>
        <v>0</v>
      </c>
      <c r="AI20" s="19" t="str">
        <f t="shared" ref="AI20" si="10">IF(AG20&lt;60,"INEFICAZ",IF(AG20&lt;89,"NORMAL",IF(AG20&lt;=100,"EFICAZ","EFICAZ")))</f>
        <v>INEFICAZ</v>
      </c>
    </row>
    <row r="21" spans="1:35" ht="24" customHeight="1" x14ac:dyDescent="0.25">
      <c r="A21" s="59"/>
      <c r="B21" s="64"/>
      <c r="C21" s="90"/>
      <c r="D21" s="63"/>
      <c r="E21" s="62"/>
      <c r="F21" s="27" t="s">
        <v>16</v>
      </c>
      <c r="G21" s="121">
        <v>36000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50">
        <f>SUM(G21:R21)</f>
        <v>36000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27">
        <f>SUM(T21:AE21)</f>
        <v>0</v>
      </c>
      <c r="AG21" s="54">
        <f>+AH21</f>
        <v>0</v>
      </c>
      <c r="AH21" s="51">
        <f>IFERROR(((AF21/S21)*100),0)</f>
        <v>0</v>
      </c>
      <c r="AI21" s="55" t="str">
        <f t="shared" ref="AI21" si="11">IF(AG21&lt;60,"INEFICAZ",IF(AG21&lt;89,"MODERADAMENTE EFICAZ",IF(AG21&lt;=100,"EFICAZ","EFICAZ")))</f>
        <v>INEFICAZ</v>
      </c>
    </row>
    <row r="22" spans="1:35" ht="24" customHeight="1" x14ac:dyDescent="0.25">
      <c r="A22" s="59"/>
      <c r="B22" s="64" t="s">
        <v>79</v>
      </c>
      <c r="C22" s="90" t="s">
        <v>22</v>
      </c>
      <c r="D22" s="63" t="s">
        <v>107</v>
      </c>
      <c r="E22" s="62" t="s">
        <v>18</v>
      </c>
      <c r="F22" s="16" t="s">
        <v>24</v>
      </c>
      <c r="G22" s="16">
        <v>1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1</v>
      </c>
      <c r="O22" s="16">
        <v>1</v>
      </c>
      <c r="P22" s="16">
        <v>1</v>
      </c>
      <c r="Q22" s="16">
        <v>1</v>
      </c>
      <c r="R22" s="16">
        <v>1</v>
      </c>
      <c r="S22" s="28">
        <f t="shared" si="0"/>
        <v>6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6">
        <f t="shared" ref="AF22" si="12">SUM(T22:AE22)</f>
        <v>0</v>
      </c>
      <c r="AG22" s="17">
        <f t="shared" si="3"/>
        <v>0</v>
      </c>
      <c r="AH22" s="18">
        <f t="shared" si="4"/>
        <v>0</v>
      </c>
      <c r="AI22" s="19" t="str">
        <f t="shared" ref="AI22:AI27" si="13">IF(AG22&lt;60,"INEFICAZ",IF(AG22&lt;89,"NORMAL",IF(AG22&lt;=100,"EFICAZ","EFICAZ")))</f>
        <v>INEFICAZ</v>
      </c>
    </row>
    <row r="23" spans="1:35" ht="24" customHeight="1" x14ac:dyDescent="0.25">
      <c r="A23" s="59"/>
      <c r="B23" s="64"/>
      <c r="C23" s="90"/>
      <c r="D23" s="63"/>
      <c r="E23" s="62"/>
      <c r="F23" s="27" t="s">
        <v>16</v>
      </c>
      <c r="G23" s="43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50">
        <f t="shared" si="0"/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1">
        <v>0</v>
      </c>
      <c r="AG23" s="22">
        <f t="shared" si="3"/>
        <v>0</v>
      </c>
      <c r="AH23" s="23">
        <f t="shared" si="4"/>
        <v>0</v>
      </c>
      <c r="AI23" s="24" t="str">
        <f t="shared" si="13"/>
        <v>INEFICAZ</v>
      </c>
    </row>
    <row r="24" spans="1:35" ht="24" customHeight="1" x14ac:dyDescent="0.25">
      <c r="A24" s="59"/>
      <c r="B24" s="64" t="s">
        <v>80</v>
      </c>
      <c r="C24" s="90" t="s">
        <v>22</v>
      </c>
      <c r="D24" s="63" t="s">
        <v>108</v>
      </c>
      <c r="E24" s="62" t="s">
        <v>18</v>
      </c>
      <c r="F24" s="16" t="s">
        <v>24</v>
      </c>
      <c r="G24" s="16">
        <v>1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1</v>
      </c>
      <c r="O24" s="16">
        <v>1</v>
      </c>
      <c r="P24" s="16">
        <v>1</v>
      </c>
      <c r="Q24" s="16">
        <v>1</v>
      </c>
      <c r="R24" s="16">
        <v>1</v>
      </c>
      <c r="S24" s="28">
        <f t="shared" si="0"/>
        <v>6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6">
        <f t="shared" ref="AF24" si="14">SUM(T24:AE24)</f>
        <v>0</v>
      </c>
      <c r="AG24" s="17">
        <f t="shared" si="3"/>
        <v>0</v>
      </c>
      <c r="AH24" s="18">
        <f t="shared" si="4"/>
        <v>0</v>
      </c>
      <c r="AI24" s="19" t="str">
        <f t="shared" si="13"/>
        <v>INEFICAZ</v>
      </c>
    </row>
    <row r="25" spans="1:35" ht="24" customHeight="1" x14ac:dyDescent="0.25">
      <c r="A25" s="59"/>
      <c r="B25" s="64"/>
      <c r="C25" s="90"/>
      <c r="D25" s="63"/>
      <c r="E25" s="62"/>
      <c r="F25" s="27" t="s">
        <v>16</v>
      </c>
      <c r="G25" s="43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50">
        <f t="shared" si="0"/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1">
        <v>0</v>
      </c>
      <c r="AG25" s="22">
        <f t="shared" si="3"/>
        <v>0</v>
      </c>
      <c r="AH25" s="23">
        <f t="shared" si="4"/>
        <v>0</v>
      </c>
      <c r="AI25" s="24" t="str">
        <f t="shared" si="13"/>
        <v>INEFICAZ</v>
      </c>
    </row>
    <row r="26" spans="1:35" ht="24" customHeight="1" x14ac:dyDescent="0.25">
      <c r="A26" s="59"/>
      <c r="B26" s="64" t="s">
        <v>81</v>
      </c>
      <c r="C26" s="90" t="s">
        <v>22</v>
      </c>
      <c r="D26" s="63" t="s">
        <v>109</v>
      </c>
      <c r="E26" s="62" t="s">
        <v>18</v>
      </c>
      <c r="F26" s="16" t="s">
        <v>24</v>
      </c>
      <c r="G26" s="16">
        <v>1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1</v>
      </c>
      <c r="O26" s="16">
        <v>1</v>
      </c>
      <c r="P26" s="16">
        <v>1</v>
      </c>
      <c r="Q26" s="16">
        <v>1</v>
      </c>
      <c r="R26" s="16">
        <v>1</v>
      </c>
      <c r="S26" s="28">
        <f t="shared" si="0"/>
        <v>6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6">
        <f t="shared" ref="AF26" si="15">SUM(T26:AE26)</f>
        <v>0</v>
      </c>
      <c r="AG26" s="17">
        <f t="shared" si="3"/>
        <v>0</v>
      </c>
      <c r="AH26" s="18">
        <f t="shared" si="4"/>
        <v>0</v>
      </c>
      <c r="AI26" s="19" t="str">
        <f t="shared" si="13"/>
        <v>INEFICAZ</v>
      </c>
    </row>
    <row r="27" spans="1:35" ht="24" customHeight="1" x14ac:dyDescent="0.25">
      <c r="A27" s="59"/>
      <c r="B27" s="64"/>
      <c r="C27" s="90"/>
      <c r="D27" s="63"/>
      <c r="E27" s="62"/>
      <c r="F27" s="27" t="s">
        <v>16</v>
      </c>
      <c r="G27" s="43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50">
        <f t="shared" si="0"/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1">
        <v>0</v>
      </c>
      <c r="AG27" s="22">
        <f t="shared" si="3"/>
        <v>0</v>
      </c>
      <c r="AH27" s="23">
        <f t="shared" si="4"/>
        <v>0</v>
      </c>
      <c r="AI27" s="24" t="str">
        <f t="shared" si="13"/>
        <v>INEFICAZ</v>
      </c>
    </row>
    <row r="28" spans="1:35" ht="24" customHeight="1" x14ac:dyDescent="0.25">
      <c r="A28" s="59"/>
      <c r="B28" s="64" t="s">
        <v>82</v>
      </c>
      <c r="C28" s="90" t="s">
        <v>22</v>
      </c>
      <c r="D28" s="63" t="s">
        <v>110</v>
      </c>
      <c r="E28" s="62" t="s">
        <v>48</v>
      </c>
      <c r="F28" s="16" t="s">
        <v>24</v>
      </c>
      <c r="G28" s="16">
        <v>1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1</v>
      </c>
      <c r="O28" s="16">
        <v>1</v>
      </c>
      <c r="P28" s="16">
        <v>1</v>
      </c>
      <c r="Q28" s="16">
        <v>1</v>
      </c>
      <c r="R28" s="16">
        <v>1</v>
      </c>
      <c r="S28" s="28">
        <f t="shared" ref="S28:S29" si="16">SUM(G28:R28)</f>
        <v>6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6">
        <f t="shared" ref="AF28:AF29" si="17">SUM(T28:AE28)</f>
        <v>0</v>
      </c>
      <c r="AG28" s="17">
        <f t="shared" ref="AG28:AG29" si="18">+AH28</f>
        <v>0</v>
      </c>
      <c r="AH28" s="18">
        <f t="shared" ref="AH28:AH29" si="19">IFERROR(((AF28/S28)*100),0)</f>
        <v>0</v>
      </c>
      <c r="AI28" s="19" t="str">
        <f t="shared" ref="AI28:AI29" si="20">IF(AG28&lt;60,"INEFICAZ",IF(AG28&lt;89,"MODERADAMENTE EFICAZ",IF(AG28&lt;=100,"EFICAZ","EFICAZ")))</f>
        <v>INEFICAZ</v>
      </c>
    </row>
    <row r="29" spans="1:35" ht="24" customHeight="1" x14ac:dyDescent="0.25">
      <c r="A29" s="59"/>
      <c r="B29" s="64"/>
      <c r="C29" s="90"/>
      <c r="D29" s="63"/>
      <c r="E29" s="62"/>
      <c r="F29" s="27" t="s">
        <v>16</v>
      </c>
      <c r="G29" s="43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50">
        <f t="shared" si="16"/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36">
        <f t="shared" si="17"/>
        <v>0</v>
      </c>
      <c r="AG29" s="22">
        <f t="shared" si="18"/>
        <v>0</v>
      </c>
      <c r="AH29" s="23">
        <f t="shared" si="19"/>
        <v>0</v>
      </c>
      <c r="AI29" s="37" t="str">
        <f t="shared" si="20"/>
        <v>INEFICAZ</v>
      </c>
    </row>
    <row r="30" spans="1:35" ht="24" customHeight="1" x14ac:dyDescent="0.25">
      <c r="A30" s="59"/>
      <c r="B30" s="64" t="s">
        <v>83</v>
      </c>
      <c r="C30" s="90" t="s">
        <v>22</v>
      </c>
      <c r="D30" s="63" t="s">
        <v>111</v>
      </c>
      <c r="E30" s="62" t="s">
        <v>48</v>
      </c>
      <c r="F30" s="16" t="s">
        <v>24</v>
      </c>
      <c r="G30" s="16">
        <v>1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1</v>
      </c>
      <c r="O30" s="16">
        <v>1</v>
      </c>
      <c r="P30" s="16">
        <v>1</v>
      </c>
      <c r="Q30" s="16">
        <v>1</v>
      </c>
      <c r="R30" s="16">
        <v>1</v>
      </c>
      <c r="S30" s="28">
        <f t="shared" ref="S30:S31" si="21">SUM(G30:R30)</f>
        <v>6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6">
        <f t="shared" ref="AF30:AF31" si="22">SUM(T30:AE30)</f>
        <v>0</v>
      </c>
      <c r="AG30" s="17">
        <f t="shared" ref="AG30:AG31" si="23">+AH30</f>
        <v>0</v>
      </c>
      <c r="AH30" s="18">
        <f t="shared" ref="AH30:AH31" si="24">IFERROR(((AF30/S30)*100),0)</f>
        <v>0</v>
      </c>
      <c r="AI30" s="19" t="str">
        <f t="shared" ref="AI30:AI31" si="25">IF(AG30&lt;60,"INEFICAZ",IF(AG30&lt;89,"MODERADAMENTE EFICAZ",IF(AG30&lt;=100,"EFICAZ","EFICAZ")))</f>
        <v>INEFICAZ</v>
      </c>
    </row>
    <row r="31" spans="1:35" ht="35.25" customHeight="1" x14ac:dyDescent="0.25">
      <c r="A31" s="59"/>
      <c r="B31" s="64"/>
      <c r="C31" s="90"/>
      <c r="D31" s="63"/>
      <c r="E31" s="62"/>
      <c r="F31" s="27" t="s">
        <v>16</v>
      </c>
      <c r="G31" s="43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50">
        <f t="shared" si="21"/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36">
        <f t="shared" si="22"/>
        <v>0</v>
      </c>
      <c r="AG31" s="22">
        <f t="shared" si="23"/>
        <v>0</v>
      </c>
      <c r="AH31" s="23">
        <f t="shared" si="24"/>
        <v>0</v>
      </c>
      <c r="AI31" s="37" t="str">
        <f t="shared" si="25"/>
        <v>INEFICAZ</v>
      </c>
    </row>
    <row r="32" spans="1:35" ht="24" customHeight="1" x14ac:dyDescent="0.25">
      <c r="A32" s="59"/>
      <c r="B32" s="64" t="s">
        <v>78</v>
      </c>
      <c r="C32" s="90" t="s">
        <v>22</v>
      </c>
      <c r="D32" s="63" t="s">
        <v>112</v>
      </c>
      <c r="E32" s="62" t="s">
        <v>48</v>
      </c>
      <c r="F32" s="16" t="s">
        <v>24</v>
      </c>
      <c r="G32" s="16">
        <v>1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1</v>
      </c>
      <c r="O32" s="16">
        <v>1</v>
      </c>
      <c r="P32" s="16">
        <v>1</v>
      </c>
      <c r="Q32" s="16">
        <v>1</v>
      </c>
      <c r="R32" s="16">
        <v>1</v>
      </c>
      <c r="S32" s="28">
        <f t="shared" ref="S32:S33" si="26">SUM(G32:R32)</f>
        <v>6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6">
        <f t="shared" ref="AF32:AF33" si="27">SUM(T32:AE32)</f>
        <v>0</v>
      </c>
      <c r="AG32" s="17">
        <f t="shared" ref="AG32:AG33" si="28">+AH32</f>
        <v>0</v>
      </c>
      <c r="AH32" s="18">
        <f t="shared" ref="AH32:AH33" si="29">IFERROR(((AF32/S32)*100),0)</f>
        <v>0</v>
      </c>
      <c r="AI32" s="19" t="str">
        <f t="shared" ref="AI32:AI33" si="30">IF(AG32&lt;60,"INEFICAZ",IF(AG32&lt;89,"MODERADAMENTE EFICAZ",IF(AG32&lt;=100,"EFICAZ","EFICAZ")))</f>
        <v>INEFICAZ</v>
      </c>
    </row>
    <row r="33" spans="1:35" ht="24" customHeight="1" x14ac:dyDescent="0.25">
      <c r="A33" s="59"/>
      <c r="B33" s="64"/>
      <c r="C33" s="90"/>
      <c r="D33" s="63"/>
      <c r="E33" s="62"/>
      <c r="F33" s="27" t="s">
        <v>16</v>
      </c>
      <c r="G33" s="43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50">
        <f t="shared" si="26"/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36">
        <f t="shared" si="27"/>
        <v>0</v>
      </c>
      <c r="AG33" s="22">
        <f t="shared" si="28"/>
        <v>0</v>
      </c>
      <c r="AH33" s="23">
        <f t="shared" si="29"/>
        <v>0</v>
      </c>
      <c r="AI33" s="37" t="str">
        <f t="shared" si="30"/>
        <v>INEFICAZ</v>
      </c>
    </row>
    <row r="34" spans="1:35" ht="24" customHeight="1" x14ac:dyDescent="0.25">
      <c r="A34" s="59"/>
      <c r="B34" s="64" t="s">
        <v>84</v>
      </c>
      <c r="C34" s="90" t="s">
        <v>22</v>
      </c>
      <c r="D34" s="63" t="s">
        <v>117</v>
      </c>
      <c r="E34" s="62" t="s">
        <v>48</v>
      </c>
      <c r="F34" s="16" t="s">
        <v>24</v>
      </c>
      <c r="G34" s="16">
        <v>1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1</v>
      </c>
      <c r="O34" s="16">
        <v>1</v>
      </c>
      <c r="P34" s="16">
        <v>1</v>
      </c>
      <c r="Q34" s="16">
        <v>1</v>
      </c>
      <c r="R34" s="16">
        <v>1</v>
      </c>
      <c r="S34" s="28">
        <f t="shared" ref="S34:S35" si="31">SUM(G34:R34)</f>
        <v>6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6">
        <f t="shared" ref="AF34:AF35" si="32">SUM(T34:AE34)</f>
        <v>0</v>
      </c>
      <c r="AG34" s="17">
        <f t="shared" ref="AG34:AG35" si="33">+AH34</f>
        <v>0</v>
      </c>
      <c r="AH34" s="18">
        <f t="shared" ref="AH34:AH35" si="34">IFERROR(((AF34/S34)*100),0)</f>
        <v>0</v>
      </c>
      <c r="AI34" s="19" t="str">
        <f t="shared" ref="AI34:AI35" si="35">IF(AG34&lt;60,"INEFICAZ",IF(AG34&lt;89,"MODERADAMENTE EFICAZ",IF(AG34&lt;=100,"EFICAZ","EFICAZ")))</f>
        <v>INEFICAZ</v>
      </c>
    </row>
    <row r="35" spans="1:35" ht="24" customHeight="1" x14ac:dyDescent="0.25">
      <c r="A35" s="59"/>
      <c r="B35" s="64"/>
      <c r="C35" s="90"/>
      <c r="D35" s="63"/>
      <c r="E35" s="62"/>
      <c r="F35" s="27" t="s">
        <v>16</v>
      </c>
      <c r="G35" s="121">
        <v>1285.74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50">
        <f t="shared" si="31"/>
        <v>1285.74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36">
        <f t="shared" si="32"/>
        <v>0</v>
      </c>
      <c r="AG35" s="22">
        <f t="shared" si="33"/>
        <v>0</v>
      </c>
      <c r="AH35" s="23">
        <f t="shared" si="34"/>
        <v>0</v>
      </c>
      <c r="AI35" s="37" t="str">
        <f t="shared" si="35"/>
        <v>INEFICAZ</v>
      </c>
    </row>
    <row r="36" spans="1:35" ht="24" customHeight="1" x14ac:dyDescent="0.25">
      <c r="A36" s="59"/>
      <c r="B36" s="64" t="s">
        <v>85</v>
      </c>
      <c r="C36" s="90" t="s">
        <v>22</v>
      </c>
      <c r="D36" s="63" t="s">
        <v>118</v>
      </c>
      <c r="E36" s="62" t="s">
        <v>48</v>
      </c>
      <c r="F36" s="16" t="s">
        <v>24</v>
      </c>
      <c r="G36" s="16">
        <v>1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1</v>
      </c>
      <c r="O36" s="16">
        <v>1</v>
      </c>
      <c r="P36" s="16">
        <v>1</v>
      </c>
      <c r="Q36" s="16">
        <v>1</v>
      </c>
      <c r="R36" s="16">
        <v>1</v>
      </c>
      <c r="S36" s="28">
        <f t="shared" ref="S36:S37" si="36">SUM(G36:R36)</f>
        <v>6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6">
        <f t="shared" ref="AF36:AF37" si="37">SUM(T36:AE36)</f>
        <v>0</v>
      </c>
      <c r="AG36" s="17">
        <f t="shared" ref="AG36:AG37" si="38">+AH36</f>
        <v>0</v>
      </c>
      <c r="AH36" s="18">
        <f t="shared" ref="AH36:AH37" si="39">IFERROR(((AF36/S36)*100),0)</f>
        <v>0</v>
      </c>
      <c r="AI36" s="19" t="str">
        <f t="shared" ref="AI36:AI37" si="40">IF(AG36&lt;60,"INEFICAZ",IF(AG36&lt;89,"MODERADAMENTE EFICAZ",IF(AG36&lt;=100,"EFICAZ","EFICAZ")))</f>
        <v>INEFICAZ</v>
      </c>
    </row>
    <row r="37" spans="1:35" ht="24" customHeight="1" x14ac:dyDescent="0.25">
      <c r="A37" s="59"/>
      <c r="B37" s="64"/>
      <c r="C37" s="90"/>
      <c r="D37" s="63"/>
      <c r="E37" s="62"/>
      <c r="F37" s="27" t="s">
        <v>16</v>
      </c>
      <c r="G37" s="43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50">
        <f t="shared" si="36"/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36">
        <f t="shared" si="37"/>
        <v>0</v>
      </c>
      <c r="AG37" s="22">
        <f t="shared" si="38"/>
        <v>0</v>
      </c>
      <c r="AH37" s="23">
        <f t="shared" si="39"/>
        <v>0</v>
      </c>
      <c r="AI37" s="37" t="str">
        <f t="shared" si="40"/>
        <v>INEFICAZ</v>
      </c>
    </row>
    <row r="38" spans="1:35" ht="24" customHeight="1" x14ac:dyDescent="0.25">
      <c r="A38" s="59"/>
      <c r="B38" s="64" t="s">
        <v>86</v>
      </c>
      <c r="C38" s="90" t="s">
        <v>22</v>
      </c>
      <c r="D38" s="63" t="s">
        <v>119</v>
      </c>
      <c r="E38" s="62" t="s">
        <v>48</v>
      </c>
      <c r="F38" s="16" t="s">
        <v>24</v>
      </c>
      <c r="G38" s="16">
        <v>1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1</v>
      </c>
      <c r="O38" s="16">
        <v>1</v>
      </c>
      <c r="P38" s="16">
        <v>1</v>
      </c>
      <c r="Q38" s="16">
        <v>1</v>
      </c>
      <c r="R38" s="16">
        <v>1</v>
      </c>
      <c r="S38" s="28">
        <f t="shared" ref="S38:S39" si="41">SUM(G38:R38)</f>
        <v>6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6">
        <f t="shared" ref="AF38:AF39" si="42">SUM(T38:AE38)</f>
        <v>0</v>
      </c>
      <c r="AG38" s="17">
        <f t="shared" ref="AG38:AG39" si="43">+AH38</f>
        <v>0</v>
      </c>
      <c r="AH38" s="18">
        <f t="shared" ref="AH38:AH39" si="44">IFERROR(((AF38/S38)*100),0)</f>
        <v>0</v>
      </c>
      <c r="AI38" s="19" t="str">
        <f t="shared" ref="AI38:AI39" si="45">IF(AG38&lt;60,"INEFICAZ",IF(AG38&lt;89,"MODERADAMENTE EFICAZ",IF(AG38&lt;=100,"EFICAZ","EFICAZ")))</f>
        <v>INEFICAZ</v>
      </c>
    </row>
    <row r="39" spans="1:35" ht="24" customHeight="1" x14ac:dyDescent="0.25">
      <c r="A39" s="59"/>
      <c r="B39" s="64"/>
      <c r="C39" s="90"/>
      <c r="D39" s="63"/>
      <c r="E39" s="62"/>
      <c r="F39" s="27" t="s">
        <v>16</v>
      </c>
      <c r="G39" s="121">
        <v>365.16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50">
        <f t="shared" si="41"/>
        <v>365.16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36">
        <f t="shared" si="42"/>
        <v>0</v>
      </c>
      <c r="AG39" s="22">
        <f t="shared" si="43"/>
        <v>0</v>
      </c>
      <c r="AH39" s="23">
        <f t="shared" si="44"/>
        <v>0</v>
      </c>
      <c r="AI39" s="37" t="str">
        <f t="shared" si="45"/>
        <v>INEFICAZ</v>
      </c>
    </row>
    <row r="40" spans="1:35" ht="24" customHeight="1" x14ac:dyDescent="0.25">
      <c r="A40" s="59"/>
      <c r="B40" s="64" t="s">
        <v>87</v>
      </c>
      <c r="C40" s="90" t="s">
        <v>22</v>
      </c>
      <c r="D40" s="63" t="s">
        <v>120</v>
      </c>
      <c r="E40" s="62" t="s">
        <v>48</v>
      </c>
      <c r="F40" s="16" t="s">
        <v>24</v>
      </c>
      <c r="G40" s="16">
        <v>1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1</v>
      </c>
      <c r="O40" s="16">
        <v>1</v>
      </c>
      <c r="P40" s="16">
        <v>1</v>
      </c>
      <c r="Q40" s="16">
        <v>1</v>
      </c>
      <c r="R40" s="16">
        <v>1</v>
      </c>
      <c r="S40" s="28">
        <f t="shared" ref="S40:S41" si="46">SUM(G40:R40)</f>
        <v>6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6">
        <f t="shared" ref="AF40:AF41" si="47">SUM(T40:AE40)</f>
        <v>0</v>
      </c>
      <c r="AG40" s="17">
        <f t="shared" ref="AG40:AG41" si="48">+AH40</f>
        <v>0</v>
      </c>
      <c r="AH40" s="18">
        <f t="shared" ref="AH40:AH41" si="49">IFERROR(((AF40/S40)*100),0)</f>
        <v>0</v>
      </c>
      <c r="AI40" s="19" t="str">
        <f t="shared" ref="AI40:AI41" si="50">IF(AG40&lt;60,"INEFICAZ",IF(AG40&lt;89,"MODERADAMENTE EFICAZ",IF(AG40&lt;=100,"EFICAZ","EFICAZ")))</f>
        <v>INEFICAZ</v>
      </c>
    </row>
    <row r="41" spans="1:35" ht="24" customHeight="1" x14ac:dyDescent="0.25">
      <c r="A41" s="59"/>
      <c r="B41" s="64"/>
      <c r="C41" s="90"/>
      <c r="D41" s="63"/>
      <c r="E41" s="62"/>
      <c r="F41" s="27" t="s">
        <v>16</v>
      </c>
      <c r="G41" s="43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50">
        <f t="shared" si="46"/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36">
        <f t="shared" si="47"/>
        <v>0</v>
      </c>
      <c r="AG41" s="22">
        <f t="shared" si="48"/>
        <v>0</v>
      </c>
      <c r="AH41" s="23">
        <f t="shared" si="49"/>
        <v>0</v>
      </c>
      <c r="AI41" s="37" t="str">
        <f t="shared" si="50"/>
        <v>INEFICAZ</v>
      </c>
    </row>
    <row r="42" spans="1:35" ht="24" customHeight="1" x14ac:dyDescent="0.25">
      <c r="A42" s="59"/>
      <c r="B42" s="64" t="s">
        <v>88</v>
      </c>
      <c r="C42" s="90" t="s">
        <v>22</v>
      </c>
      <c r="D42" s="63" t="s">
        <v>136</v>
      </c>
      <c r="E42" s="62" t="s">
        <v>48</v>
      </c>
      <c r="F42" s="16" t="s">
        <v>24</v>
      </c>
      <c r="G42" s="16">
        <v>1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1</v>
      </c>
      <c r="O42" s="16">
        <v>1</v>
      </c>
      <c r="P42" s="16">
        <v>1</v>
      </c>
      <c r="Q42" s="16">
        <v>1</v>
      </c>
      <c r="R42" s="16">
        <v>1</v>
      </c>
      <c r="S42" s="28">
        <f t="shared" ref="S42:S43" si="51">SUM(G42:R42)</f>
        <v>6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6">
        <f t="shared" ref="AF42:AF43" si="52">SUM(T42:AE42)</f>
        <v>0</v>
      </c>
      <c r="AG42" s="17">
        <f t="shared" ref="AG42:AG43" si="53">+AH42</f>
        <v>0</v>
      </c>
      <c r="AH42" s="18">
        <f t="shared" ref="AH42:AH43" si="54">IFERROR(((AF42/S42)*100),0)</f>
        <v>0</v>
      </c>
      <c r="AI42" s="19" t="str">
        <f t="shared" ref="AI42:AI43" si="55">IF(AG42&lt;60,"INEFICAZ",IF(AG42&lt;89,"MODERADAMENTE EFICAZ",IF(AG42&lt;=100,"EFICAZ","EFICAZ")))</f>
        <v>INEFICAZ</v>
      </c>
    </row>
    <row r="43" spans="1:35" ht="24" customHeight="1" x14ac:dyDescent="0.25">
      <c r="A43" s="59"/>
      <c r="B43" s="64"/>
      <c r="C43" s="90"/>
      <c r="D43" s="63"/>
      <c r="E43" s="62"/>
      <c r="F43" s="27" t="s">
        <v>16</v>
      </c>
      <c r="G43" s="43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50">
        <f t="shared" si="51"/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36">
        <f t="shared" si="52"/>
        <v>0</v>
      </c>
      <c r="AG43" s="22">
        <f t="shared" si="53"/>
        <v>0</v>
      </c>
      <c r="AH43" s="23">
        <f t="shared" si="54"/>
        <v>0</v>
      </c>
      <c r="AI43" s="37" t="str">
        <f t="shared" si="55"/>
        <v>INEFICAZ</v>
      </c>
    </row>
    <row r="44" spans="1:35" ht="24" customHeight="1" x14ac:dyDescent="0.25">
      <c r="A44" s="46"/>
      <c r="B44" s="48"/>
      <c r="C44" s="44"/>
      <c r="D44" s="65" t="s">
        <v>60</v>
      </c>
      <c r="E44" s="61" t="s">
        <v>18</v>
      </c>
      <c r="F44" s="16" t="s">
        <v>24</v>
      </c>
      <c r="G44" s="16">
        <v>1</v>
      </c>
      <c r="H44" s="16">
        <v>0</v>
      </c>
      <c r="I44" s="16">
        <v>1</v>
      </c>
      <c r="J44" s="16">
        <v>0</v>
      </c>
      <c r="K44" s="16">
        <v>0</v>
      </c>
      <c r="L44" s="16">
        <v>1</v>
      </c>
      <c r="M44" s="16">
        <v>0</v>
      </c>
      <c r="N44" s="16">
        <v>0</v>
      </c>
      <c r="O44" s="16">
        <v>1</v>
      </c>
      <c r="P44" s="16">
        <v>0</v>
      </c>
      <c r="Q44" s="16">
        <v>0</v>
      </c>
      <c r="R44" s="16">
        <v>1</v>
      </c>
      <c r="S44" s="28">
        <f t="shared" ref="S44:S45" si="56">SUM(G44:R44)</f>
        <v>5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6">
        <f t="shared" ref="AF44" si="57">SUM(T44:AE44)</f>
        <v>0</v>
      </c>
      <c r="AG44" s="17">
        <f t="shared" ref="AG44:AG45" si="58">+AH44</f>
        <v>0</v>
      </c>
      <c r="AH44" s="18">
        <f t="shared" ref="AH44:AH45" si="59">IFERROR(((AF44/S44)*100),0)</f>
        <v>0</v>
      </c>
      <c r="AI44" s="19" t="str">
        <f t="shared" ref="AI44:AI45" si="60">IF(AG44&lt;60,"INEFICAZ",IF(AG44&lt;89,"NORMAL",IF(AG44&lt;=100,"EFICAZ","EFICAZ")))</f>
        <v>INEFICAZ</v>
      </c>
    </row>
    <row r="45" spans="1:35" ht="24" customHeight="1" x14ac:dyDescent="0.25">
      <c r="A45" s="47"/>
      <c r="B45" s="49"/>
      <c r="C45" s="45"/>
      <c r="D45" s="105"/>
      <c r="E45" s="61"/>
      <c r="F45" s="27" t="s">
        <v>16</v>
      </c>
      <c r="G45" s="43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50">
        <f t="shared" si="56"/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1">
        <v>0</v>
      </c>
      <c r="AG45" s="22">
        <f t="shared" si="58"/>
        <v>0</v>
      </c>
      <c r="AH45" s="23">
        <f t="shared" si="59"/>
        <v>0</v>
      </c>
      <c r="AI45" s="24" t="str">
        <f t="shared" si="60"/>
        <v>INEFICAZ</v>
      </c>
    </row>
    <row r="46" spans="1:35" ht="24" customHeight="1" x14ac:dyDescent="0.25">
      <c r="A46" s="59"/>
      <c r="B46" s="64"/>
      <c r="C46" s="62" t="s">
        <v>55</v>
      </c>
      <c r="D46" s="63" t="s">
        <v>122</v>
      </c>
      <c r="E46" s="61" t="s">
        <v>56</v>
      </c>
      <c r="F46" s="16" t="s">
        <v>24</v>
      </c>
      <c r="G46" s="16">
        <v>0</v>
      </c>
      <c r="H46" s="16">
        <v>1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28">
        <f t="shared" ref="S46:S47" si="61">SUM(G46:R46)</f>
        <v>1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6">
        <f>SUM(T46:AE46)</f>
        <v>0</v>
      </c>
      <c r="AG46" s="17">
        <f>+AH46</f>
        <v>0</v>
      </c>
      <c r="AH46" s="18">
        <f>IFERROR(((AF46/S46)*100),0)</f>
        <v>0</v>
      </c>
      <c r="AI46" s="19" t="str">
        <f>IF(AG46&lt;60,"INEFICAZ",IF(AG46&lt;89,"MODERADAMENTE EFICAZ",IF(AG46&lt;=100,"EFICAZ","EFICAZ")))</f>
        <v>INEFICAZ</v>
      </c>
    </row>
    <row r="47" spans="1:35" ht="24" customHeight="1" x14ac:dyDescent="0.25">
      <c r="A47" s="59"/>
      <c r="B47" s="64"/>
      <c r="C47" s="62"/>
      <c r="D47" s="63"/>
      <c r="E47" s="61"/>
      <c r="F47" s="27" t="s">
        <v>16</v>
      </c>
      <c r="G47" s="121">
        <v>331.28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50">
        <f t="shared" si="61"/>
        <v>331.28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36">
        <f t="shared" ref="AF47" si="62">SUM(T47:AE47)</f>
        <v>0</v>
      </c>
      <c r="AG47" s="22">
        <f>+AH47</f>
        <v>0</v>
      </c>
      <c r="AH47" s="23">
        <f>IFERROR(((AF47/S47)*100),0)</f>
        <v>0</v>
      </c>
      <c r="AI47" s="37" t="str">
        <f t="shared" ref="AI47" si="63">IF(AG47&lt;60,"INEFICAZ",IF(AG47&lt;89,"MODERADAMENTE EFICAZ",IF(AG47&lt;=100,"EFICAZ","EFICAZ")))</f>
        <v>INEFICAZ</v>
      </c>
    </row>
    <row r="48" spans="1:35" ht="24" customHeight="1" x14ac:dyDescent="0.25">
      <c r="A48" s="59"/>
      <c r="B48" s="97" t="s">
        <v>22</v>
      </c>
      <c r="C48" s="62" t="s">
        <v>49</v>
      </c>
      <c r="D48" s="63" t="s">
        <v>113</v>
      </c>
      <c r="E48" s="61" t="s">
        <v>18</v>
      </c>
      <c r="F48" s="16" t="s">
        <v>24</v>
      </c>
      <c r="G48" s="16">
        <v>0</v>
      </c>
      <c r="H48" s="16">
        <v>0</v>
      </c>
      <c r="I48" s="16">
        <v>1</v>
      </c>
      <c r="J48" s="16">
        <v>0</v>
      </c>
      <c r="K48" s="16">
        <v>0</v>
      </c>
      <c r="L48" s="16">
        <v>0</v>
      </c>
      <c r="M48" s="16">
        <v>0</v>
      </c>
      <c r="N48" s="16">
        <v>1</v>
      </c>
      <c r="O48" s="16">
        <v>0</v>
      </c>
      <c r="P48" s="16">
        <v>0</v>
      </c>
      <c r="Q48" s="16">
        <v>0</v>
      </c>
      <c r="R48" s="16">
        <v>0</v>
      </c>
      <c r="S48" s="28">
        <f t="shared" ref="S48:S59" si="64">SUM(G48:R48)</f>
        <v>2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6">
        <f t="shared" ref="AF48" si="65">SUM(T48:AE48)</f>
        <v>0</v>
      </c>
      <c r="AG48" s="17">
        <f t="shared" ref="AG48:AG49" si="66">+AH48</f>
        <v>0</v>
      </c>
      <c r="AH48" s="18">
        <f t="shared" ref="AH48:AH49" si="67">IFERROR(((AF48/S48)*100),0)</f>
        <v>0</v>
      </c>
      <c r="AI48" s="19" t="str">
        <f t="shared" ref="AI48:AI49" si="68">IF(AG48&lt;60,"INEFICAZ",IF(AG48&lt;89,"NORMAL",IF(AG48&lt;=100,"EFICAZ","EFICAZ")))</f>
        <v>INEFICAZ</v>
      </c>
    </row>
    <row r="49" spans="1:35" ht="24" customHeight="1" x14ac:dyDescent="0.25">
      <c r="A49" s="59"/>
      <c r="B49" s="97"/>
      <c r="C49" s="62"/>
      <c r="D49" s="63"/>
      <c r="E49" s="61"/>
      <c r="F49" s="27" t="s">
        <v>16</v>
      </c>
      <c r="G49" s="121">
        <v>53282.29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50">
        <f t="shared" si="64"/>
        <v>53282.29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1">
        <v>0</v>
      </c>
      <c r="AG49" s="22">
        <f t="shared" si="66"/>
        <v>0</v>
      </c>
      <c r="AH49" s="23">
        <f t="shared" si="67"/>
        <v>0</v>
      </c>
      <c r="AI49" s="24" t="str">
        <f t="shared" si="68"/>
        <v>INEFICAZ</v>
      </c>
    </row>
    <row r="50" spans="1:35" ht="24" customHeight="1" x14ac:dyDescent="0.25">
      <c r="A50" s="59"/>
      <c r="B50" s="97" t="s">
        <v>22</v>
      </c>
      <c r="C50" s="62" t="s">
        <v>50</v>
      </c>
      <c r="D50" s="63" t="s">
        <v>123</v>
      </c>
      <c r="E50" s="61" t="s">
        <v>18</v>
      </c>
      <c r="F50" s="16" t="s">
        <v>24</v>
      </c>
      <c r="G50" s="16">
        <v>250</v>
      </c>
      <c r="H50" s="16">
        <v>250</v>
      </c>
      <c r="I50" s="16">
        <v>250</v>
      </c>
      <c r="J50" s="16">
        <v>250</v>
      </c>
      <c r="K50" s="16">
        <v>250</v>
      </c>
      <c r="L50" s="16">
        <v>250</v>
      </c>
      <c r="M50" s="16">
        <v>250</v>
      </c>
      <c r="N50" s="16">
        <v>250</v>
      </c>
      <c r="O50" s="16">
        <v>250</v>
      </c>
      <c r="P50" s="16">
        <v>250</v>
      </c>
      <c r="Q50" s="16">
        <v>250</v>
      </c>
      <c r="R50" s="16">
        <v>250</v>
      </c>
      <c r="S50" s="28">
        <f t="shared" si="64"/>
        <v>3000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6">
        <f t="shared" ref="AF50:AF52" si="69">SUM(T50:AE50)</f>
        <v>0</v>
      </c>
      <c r="AG50" s="17">
        <f>+AH50</f>
        <v>0</v>
      </c>
      <c r="AH50" s="18">
        <f>IFERROR(((AF50/S50)*100),0)</f>
        <v>0</v>
      </c>
      <c r="AI50" s="19" t="str">
        <f>IF(AG50&lt;60,"INEFICAZ",IF(AG50&lt;89,"NORMAL",IF(AG50&lt;=100,"EFICAZ","EFICAZ")))</f>
        <v>INEFICAZ</v>
      </c>
    </row>
    <row r="51" spans="1:35" ht="24" customHeight="1" x14ac:dyDescent="0.25">
      <c r="A51" s="59"/>
      <c r="B51" s="97"/>
      <c r="C51" s="62"/>
      <c r="D51" s="63"/>
      <c r="E51" s="61"/>
      <c r="F51" s="27" t="s">
        <v>16</v>
      </c>
      <c r="G51" s="121">
        <v>30603.87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50">
        <f t="shared" si="64"/>
        <v>30603.87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1">
        <f t="shared" si="69"/>
        <v>0</v>
      </c>
      <c r="AG51" s="22">
        <f>+AH51</f>
        <v>0</v>
      </c>
      <c r="AH51" s="23">
        <f>IFERROR(((AF51/S51)*100),0)</f>
        <v>0</v>
      </c>
      <c r="AI51" s="24" t="str">
        <f>IF(AG51&lt;60,"INEFICAZ",IF(AG51&lt;89,"NORMAL",IF(AG51&lt;=100,"EFICAZ","EFICAZ")))</f>
        <v>INEFICAZ</v>
      </c>
    </row>
    <row r="52" spans="1:35" ht="24" customHeight="1" x14ac:dyDescent="0.25">
      <c r="A52" s="59"/>
      <c r="B52" s="97" t="s">
        <v>22</v>
      </c>
      <c r="C52" s="62" t="s">
        <v>51</v>
      </c>
      <c r="D52" s="63" t="s">
        <v>114</v>
      </c>
      <c r="E52" s="61" t="s">
        <v>52</v>
      </c>
      <c r="F52" s="16" t="s">
        <v>24</v>
      </c>
      <c r="G52" s="16">
        <v>54</v>
      </c>
      <c r="H52" s="16">
        <v>54</v>
      </c>
      <c r="I52" s="16">
        <v>54</v>
      </c>
      <c r="J52" s="16">
        <v>54</v>
      </c>
      <c r="K52" s="16">
        <v>54</v>
      </c>
      <c r="L52" s="16">
        <v>55</v>
      </c>
      <c r="M52" s="16">
        <v>54</v>
      </c>
      <c r="N52" s="16">
        <v>54</v>
      </c>
      <c r="O52" s="16">
        <v>54</v>
      </c>
      <c r="P52" s="16">
        <v>54</v>
      </c>
      <c r="Q52" s="16">
        <v>54</v>
      </c>
      <c r="R52" s="16">
        <v>55</v>
      </c>
      <c r="S52" s="28">
        <f t="shared" si="64"/>
        <v>650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6">
        <f t="shared" si="69"/>
        <v>0</v>
      </c>
      <c r="AG52" s="17">
        <f t="shared" ref="AG52:AG57" si="70">+AH52</f>
        <v>0</v>
      </c>
      <c r="AH52" s="18">
        <f t="shared" ref="AH52:AH57" si="71">IFERROR(((AF52/S52)*100),0)</f>
        <v>0</v>
      </c>
      <c r="AI52" s="19" t="str">
        <f t="shared" ref="AI52:AI55" si="72">IF(AG52&lt;60,"INEFICAZ",IF(AG52&lt;89,"NORMAL",IF(AG52&lt;=100,"EFICAZ","EFICAZ")))</f>
        <v>INEFICAZ</v>
      </c>
    </row>
    <row r="53" spans="1:35" ht="24" customHeight="1" x14ac:dyDescent="0.25">
      <c r="A53" s="59"/>
      <c r="B53" s="97"/>
      <c r="C53" s="62"/>
      <c r="D53" s="63"/>
      <c r="E53" s="61"/>
      <c r="F53" s="27" t="s">
        <v>16</v>
      </c>
      <c r="G53" s="121">
        <v>3056.08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50">
        <f t="shared" si="64"/>
        <v>3056.08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1">
        <v>0</v>
      </c>
      <c r="AG53" s="22">
        <f t="shared" si="70"/>
        <v>0</v>
      </c>
      <c r="AH53" s="23">
        <f t="shared" si="71"/>
        <v>0</v>
      </c>
      <c r="AI53" s="24" t="str">
        <f t="shared" si="72"/>
        <v>INEFICAZ</v>
      </c>
    </row>
    <row r="54" spans="1:35" ht="24" customHeight="1" x14ac:dyDescent="0.25">
      <c r="A54" s="59"/>
      <c r="B54" s="97" t="s">
        <v>22</v>
      </c>
      <c r="C54" s="62" t="s">
        <v>53</v>
      </c>
      <c r="D54" s="63" t="s">
        <v>115</v>
      </c>
      <c r="E54" s="61" t="s">
        <v>54</v>
      </c>
      <c r="F54" s="16" t="s">
        <v>24</v>
      </c>
      <c r="G54" s="16">
        <v>0</v>
      </c>
      <c r="H54" s="16">
        <v>1</v>
      </c>
      <c r="I54" s="16">
        <v>0</v>
      </c>
      <c r="J54" s="16">
        <v>0</v>
      </c>
      <c r="K54" s="16">
        <v>0</v>
      </c>
      <c r="L54" s="16">
        <v>0</v>
      </c>
      <c r="M54" s="16">
        <v>1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28">
        <f t="shared" si="64"/>
        <v>2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6">
        <f t="shared" ref="AF54" si="73">SUM(T54:AE54)</f>
        <v>0</v>
      </c>
      <c r="AG54" s="17">
        <f t="shared" si="70"/>
        <v>0</v>
      </c>
      <c r="AH54" s="18">
        <f t="shared" si="71"/>
        <v>0</v>
      </c>
      <c r="AI54" s="19" t="str">
        <f t="shared" si="72"/>
        <v>INEFICAZ</v>
      </c>
    </row>
    <row r="55" spans="1:35" ht="24" customHeight="1" x14ac:dyDescent="0.25">
      <c r="A55" s="59"/>
      <c r="B55" s="97"/>
      <c r="C55" s="62"/>
      <c r="D55" s="63"/>
      <c r="E55" s="61"/>
      <c r="F55" s="27" t="s">
        <v>16</v>
      </c>
      <c r="G55" s="121">
        <v>96290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50">
        <f t="shared" si="64"/>
        <v>96290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>
        <v>0</v>
      </c>
      <c r="AF55" s="21">
        <v>0</v>
      </c>
      <c r="AG55" s="22">
        <f t="shared" si="70"/>
        <v>0</v>
      </c>
      <c r="AH55" s="23">
        <f t="shared" si="71"/>
        <v>0</v>
      </c>
      <c r="AI55" s="24" t="str">
        <f t="shared" si="72"/>
        <v>INEFICAZ</v>
      </c>
    </row>
    <row r="56" spans="1:35" ht="24" customHeight="1" x14ac:dyDescent="0.25">
      <c r="A56" s="59"/>
      <c r="B56" s="64" t="s">
        <v>22</v>
      </c>
      <c r="C56" s="62" t="s">
        <v>57</v>
      </c>
      <c r="D56" s="63" t="s">
        <v>121</v>
      </c>
      <c r="E56" s="61" t="s">
        <v>58</v>
      </c>
      <c r="F56" s="16" t="s">
        <v>24</v>
      </c>
      <c r="G56" s="16">
        <v>0</v>
      </c>
      <c r="H56" s="16">
        <v>0</v>
      </c>
      <c r="I56" s="16">
        <v>1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1</v>
      </c>
      <c r="Q56" s="16">
        <v>0</v>
      </c>
      <c r="R56" s="16">
        <v>0</v>
      </c>
      <c r="S56" s="28">
        <f t="shared" si="64"/>
        <v>2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6">
        <f t="shared" ref="AF56:AF57" si="74">SUM(T56:AE56)</f>
        <v>0</v>
      </c>
      <c r="AG56" s="17">
        <f t="shared" si="70"/>
        <v>0</v>
      </c>
      <c r="AH56" s="18">
        <f t="shared" si="71"/>
        <v>0</v>
      </c>
      <c r="AI56" s="19" t="str">
        <f t="shared" ref="AI56:AI57" si="75">IF(AG56&lt;60,"INEFICAZ",IF(AG56&lt;89,"MODERADAMENTE EFICAZ",IF(AG56&lt;=100,"EFICAZ","EFICAZ")))</f>
        <v>INEFICAZ</v>
      </c>
    </row>
    <row r="57" spans="1:35" ht="24" customHeight="1" x14ac:dyDescent="0.25">
      <c r="A57" s="59"/>
      <c r="B57" s="64"/>
      <c r="C57" s="62"/>
      <c r="D57" s="63"/>
      <c r="E57" s="61"/>
      <c r="F57" s="27" t="s">
        <v>16</v>
      </c>
      <c r="G57" s="121">
        <v>45447.74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50">
        <f t="shared" si="64"/>
        <v>45447.74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36">
        <f t="shared" si="74"/>
        <v>0</v>
      </c>
      <c r="AG57" s="22">
        <f t="shared" si="70"/>
        <v>0</v>
      </c>
      <c r="AH57" s="23">
        <f t="shared" si="71"/>
        <v>0</v>
      </c>
      <c r="AI57" s="37" t="str">
        <f t="shared" si="75"/>
        <v>INEFICAZ</v>
      </c>
    </row>
    <row r="58" spans="1:35" ht="24" customHeight="1" x14ac:dyDescent="0.25">
      <c r="A58" s="59"/>
      <c r="B58" s="64"/>
      <c r="C58" s="62" t="s">
        <v>59</v>
      </c>
      <c r="D58" s="63" t="s">
        <v>116</v>
      </c>
      <c r="E58" s="61" t="s">
        <v>48</v>
      </c>
      <c r="F58" s="16" t="s">
        <v>24</v>
      </c>
      <c r="G58" s="16">
        <v>0</v>
      </c>
      <c r="H58" s="16">
        <v>0</v>
      </c>
      <c r="I58" s="16">
        <v>0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1</v>
      </c>
      <c r="S58" s="28">
        <f t="shared" si="64"/>
        <v>2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6">
        <f>SUM(T58:AE58)</f>
        <v>0</v>
      </c>
      <c r="AG58" s="17">
        <f>+AH58</f>
        <v>0</v>
      </c>
      <c r="AH58" s="18">
        <f>IFERROR(((AF58/S58)*100),0)</f>
        <v>0</v>
      </c>
      <c r="AI58" s="19" t="str">
        <f>IF(AG58&lt;60,"INEFICAZ",IF(AG58&lt;89,"MODERADAMENTE EFICAZ",IF(AG58&lt;=100,"EFICAZ","EFICAZ")))</f>
        <v>INEFICAZ</v>
      </c>
    </row>
    <row r="59" spans="1:35" ht="24" customHeight="1" x14ac:dyDescent="0.25">
      <c r="A59" s="59"/>
      <c r="B59" s="64"/>
      <c r="C59" s="62"/>
      <c r="D59" s="63"/>
      <c r="E59" s="61"/>
      <c r="F59" s="27" t="s">
        <v>16</v>
      </c>
      <c r="G59" s="43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50">
        <f t="shared" si="64"/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0">
        <v>0</v>
      </c>
      <c r="AC59" s="20">
        <v>0</v>
      </c>
      <c r="AD59" s="20">
        <v>0</v>
      </c>
      <c r="AE59" s="20">
        <v>0</v>
      </c>
      <c r="AF59" s="36">
        <f t="shared" ref="AF59" si="76">SUM(T59:AE59)</f>
        <v>0</v>
      </c>
      <c r="AG59" s="22">
        <f>+AH59</f>
        <v>0</v>
      </c>
      <c r="AH59" s="23">
        <f>IFERROR(((AF59/S59)*100),0)</f>
        <v>0</v>
      </c>
      <c r="AI59" s="37" t="str">
        <f t="shared" ref="AI59" si="77">IF(AG59&lt;60,"INEFICAZ",IF(AG59&lt;89,"MODERADAMENTE EFICAZ",IF(AG59&lt;=100,"EFICAZ","EFICAZ")))</f>
        <v>INEFICAZ</v>
      </c>
    </row>
    <row r="60" spans="1:35" ht="24" customHeight="1" x14ac:dyDescent="0.25">
      <c r="A60" s="59"/>
      <c r="B60" s="64" t="s">
        <v>22</v>
      </c>
      <c r="C60" s="61" t="s">
        <v>37</v>
      </c>
      <c r="D60" s="63" t="s">
        <v>91</v>
      </c>
      <c r="E60" s="61" t="s">
        <v>18</v>
      </c>
      <c r="F60" s="16" t="s">
        <v>24</v>
      </c>
      <c r="G60" s="16">
        <v>0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28">
        <f>SUM(G60:R60)</f>
        <v>1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6">
        <f t="shared" ref="AF60:AF61" si="78">SUM(T60:AE60)</f>
        <v>0</v>
      </c>
      <c r="AG60" s="17">
        <f t="shared" ref="AG60:AG61" si="79">+AH60</f>
        <v>0</v>
      </c>
      <c r="AH60" s="18">
        <f t="shared" ref="AH60:AH61" si="80">IFERROR(((AF60/S60)*100),0)</f>
        <v>0</v>
      </c>
      <c r="AI60" s="19" t="str">
        <f t="shared" ref="AI60:AI61" si="81">IF(AG60&lt;60,"INEFICAZ",IF(AG60&lt;89,"MODERADAMENTE EFICAZ",IF(AG60&lt;=100,"EFICAZ","EFICAZ")))</f>
        <v>INEFICAZ</v>
      </c>
    </row>
    <row r="61" spans="1:35" ht="24" customHeight="1" x14ac:dyDescent="0.25">
      <c r="A61" s="59"/>
      <c r="B61" s="64"/>
      <c r="C61" s="61"/>
      <c r="D61" s="63"/>
      <c r="E61" s="61"/>
      <c r="F61" s="27" t="s">
        <v>16</v>
      </c>
      <c r="G61" s="121">
        <v>36225.75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50">
        <f t="shared" ref="S61:S65" si="82">SUM(G61:R61)</f>
        <v>36225.75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0</v>
      </c>
      <c r="AB61" s="20">
        <v>0</v>
      </c>
      <c r="AC61" s="20">
        <v>0</v>
      </c>
      <c r="AD61" s="20">
        <v>0</v>
      </c>
      <c r="AE61" s="20">
        <v>0</v>
      </c>
      <c r="AF61" s="36">
        <f t="shared" si="78"/>
        <v>0</v>
      </c>
      <c r="AG61" s="22">
        <f t="shared" si="79"/>
        <v>0</v>
      </c>
      <c r="AH61" s="23">
        <f t="shared" si="80"/>
        <v>0</v>
      </c>
      <c r="AI61" s="37" t="str">
        <f t="shared" si="81"/>
        <v>INEFICAZ</v>
      </c>
    </row>
    <row r="62" spans="1:35" ht="24" customHeight="1" x14ac:dyDescent="0.25">
      <c r="A62" s="59"/>
      <c r="B62" s="64" t="s">
        <v>22</v>
      </c>
      <c r="C62" s="62" t="s">
        <v>38</v>
      </c>
      <c r="D62" s="63" t="s">
        <v>92</v>
      </c>
      <c r="E62" s="61" t="s">
        <v>17</v>
      </c>
      <c r="F62" s="16" t="s">
        <v>24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1</v>
      </c>
      <c r="P62" s="16">
        <v>0</v>
      </c>
      <c r="Q62" s="16">
        <v>0</v>
      </c>
      <c r="R62" s="16">
        <v>1</v>
      </c>
      <c r="S62" s="28">
        <f t="shared" si="82"/>
        <v>4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6">
        <f>SUM(T62:AE62)</f>
        <v>0</v>
      </c>
      <c r="AG62" s="17">
        <f>+AH62</f>
        <v>0</v>
      </c>
      <c r="AH62" s="18">
        <f>IFERROR(((AF62/S62)*100),0)</f>
        <v>0</v>
      </c>
      <c r="AI62" s="19" t="str">
        <f>IF(AG62&lt;60,"INEFICAZ",IF(AG62&lt;89,"MODERADAMENTE EFICAZ",IF(AG62&lt;=100,"EFICAZ","EFICAZ")))</f>
        <v>INEFICAZ</v>
      </c>
    </row>
    <row r="63" spans="1:35" ht="24" customHeight="1" x14ac:dyDescent="0.25">
      <c r="A63" s="59"/>
      <c r="B63" s="64"/>
      <c r="C63" s="62"/>
      <c r="D63" s="63"/>
      <c r="E63" s="61"/>
      <c r="F63" s="27" t="s">
        <v>16</v>
      </c>
      <c r="G63" s="121">
        <v>1946.95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50">
        <f t="shared" si="82"/>
        <v>1946.95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36">
        <f t="shared" ref="AF63" si="83">SUM(T63:AE63)</f>
        <v>0</v>
      </c>
      <c r="AG63" s="22">
        <f>+AH63</f>
        <v>0</v>
      </c>
      <c r="AH63" s="23">
        <f>IFERROR(((AF63/S63)*100),0)</f>
        <v>0</v>
      </c>
      <c r="AI63" s="37" t="str">
        <f t="shared" ref="AI63" si="84">IF(AG63&lt;60,"INEFICAZ",IF(AG63&lt;89,"MODERADAMENTE EFICAZ",IF(AG63&lt;=100,"EFICAZ","EFICAZ")))</f>
        <v>INEFICAZ</v>
      </c>
    </row>
    <row r="64" spans="1:35" ht="24" customHeight="1" x14ac:dyDescent="0.25">
      <c r="A64" s="59"/>
      <c r="B64" s="64"/>
      <c r="C64" s="62" t="s">
        <v>39</v>
      </c>
      <c r="D64" s="63" t="s">
        <v>93</v>
      </c>
      <c r="E64" s="62" t="s">
        <v>18</v>
      </c>
      <c r="F64" s="16" t="s">
        <v>24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28">
        <f t="shared" si="82"/>
        <v>1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6">
        <f t="shared" ref="AF64" si="85">SUM(T64:AE64)</f>
        <v>0</v>
      </c>
      <c r="AG64" s="17">
        <f t="shared" ref="AG64:AG65" si="86">+AH64</f>
        <v>0</v>
      </c>
      <c r="AH64" s="18">
        <f t="shared" ref="AH64:AH65" si="87">IFERROR(((AF64/S64)*100),0)</f>
        <v>0</v>
      </c>
      <c r="AI64" s="19" t="str">
        <f t="shared" ref="AI64:AI65" si="88">IF(AG64&lt;60,"INEFICAZ",IF(AG64&lt;89,"NORMAL",IF(AG64&lt;=100,"EFICAZ","EFICAZ")))</f>
        <v>INEFICAZ</v>
      </c>
    </row>
    <row r="65" spans="1:35" ht="24" customHeight="1" x14ac:dyDescent="0.25">
      <c r="A65" s="59"/>
      <c r="B65" s="64"/>
      <c r="C65" s="62"/>
      <c r="D65" s="63"/>
      <c r="E65" s="62"/>
      <c r="F65" s="27" t="s">
        <v>16</v>
      </c>
      <c r="G65" s="43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50">
        <f t="shared" si="82"/>
        <v>0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20">
        <v>0</v>
      </c>
      <c r="AE65" s="20">
        <v>0</v>
      </c>
      <c r="AF65" s="21">
        <v>0</v>
      </c>
      <c r="AG65" s="22">
        <f t="shared" si="86"/>
        <v>0</v>
      </c>
      <c r="AH65" s="23">
        <f t="shared" si="87"/>
        <v>0</v>
      </c>
      <c r="AI65" s="24" t="str">
        <f t="shared" si="88"/>
        <v>INEFICAZ</v>
      </c>
    </row>
    <row r="66" spans="1:35" ht="24" customHeight="1" x14ac:dyDescent="0.25">
      <c r="A66" s="59"/>
      <c r="B66" s="64"/>
      <c r="C66" s="62" t="s">
        <v>40</v>
      </c>
      <c r="D66" s="63" t="s">
        <v>94</v>
      </c>
      <c r="E66" s="62" t="s">
        <v>18</v>
      </c>
      <c r="F66" s="16" t="s">
        <v>24</v>
      </c>
      <c r="G66" s="16">
        <v>1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28">
        <f t="shared" ref="S66:S67" si="89">SUM(G66:R66)</f>
        <v>1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6">
        <f t="shared" ref="AF66" si="90">SUM(T66:AE66)</f>
        <v>0</v>
      </c>
      <c r="AG66" s="17">
        <f t="shared" ref="AG66:AG67" si="91">+AH66</f>
        <v>0</v>
      </c>
      <c r="AH66" s="18">
        <f t="shared" ref="AH66:AH67" si="92">IFERROR(((AF66/S66)*100),0)</f>
        <v>0</v>
      </c>
      <c r="AI66" s="19" t="str">
        <f t="shared" ref="AI66:AI67" si="93">IF(AG66&lt;60,"INEFICAZ",IF(AG66&lt;89,"NORMAL",IF(AG66&lt;=100,"EFICAZ","EFICAZ")))</f>
        <v>INEFICAZ</v>
      </c>
    </row>
    <row r="67" spans="1:35" ht="24" customHeight="1" x14ac:dyDescent="0.25">
      <c r="A67" s="59"/>
      <c r="B67" s="64"/>
      <c r="C67" s="62"/>
      <c r="D67" s="63"/>
      <c r="E67" s="62"/>
      <c r="F67" s="27" t="s">
        <v>16</v>
      </c>
      <c r="G67" s="51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52">
        <f t="shared" si="89"/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20">
        <v>0</v>
      </c>
      <c r="AF67" s="21">
        <v>0</v>
      </c>
      <c r="AG67" s="22">
        <f t="shared" si="91"/>
        <v>0</v>
      </c>
      <c r="AH67" s="23">
        <f t="shared" si="92"/>
        <v>0</v>
      </c>
      <c r="AI67" s="24" t="str">
        <f t="shared" si="93"/>
        <v>INEFICAZ</v>
      </c>
    </row>
    <row r="68" spans="1:35" ht="24" customHeight="1" x14ac:dyDescent="0.25">
      <c r="A68" s="59"/>
      <c r="B68" s="64"/>
      <c r="C68" s="62" t="s">
        <v>41</v>
      </c>
      <c r="D68" s="63" t="s">
        <v>95</v>
      </c>
      <c r="E68" s="62" t="s">
        <v>18</v>
      </c>
      <c r="F68" s="16" t="s">
        <v>24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28">
        <f t="shared" ref="S68:S69" si="94">SUM(G68:R68)</f>
        <v>1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6">
        <f t="shared" ref="AF68" si="95">SUM(T68:AE68)</f>
        <v>0</v>
      </c>
      <c r="AG68" s="17">
        <f t="shared" ref="AG68:AG69" si="96">+AH68</f>
        <v>0</v>
      </c>
      <c r="AH68" s="18">
        <f t="shared" ref="AH68:AH69" si="97">IFERROR(((AF68/S68)*100),0)</f>
        <v>0</v>
      </c>
      <c r="AI68" s="19" t="str">
        <f t="shared" ref="AI68:AI69" si="98">IF(AG68&lt;60,"INEFICAZ",IF(AG68&lt;89,"NORMAL",IF(AG68&lt;=100,"EFICAZ","EFICAZ")))</f>
        <v>INEFICAZ</v>
      </c>
    </row>
    <row r="69" spans="1:35" ht="24" customHeight="1" x14ac:dyDescent="0.25">
      <c r="A69" s="59"/>
      <c r="B69" s="64"/>
      <c r="C69" s="62"/>
      <c r="D69" s="63"/>
      <c r="E69" s="62"/>
      <c r="F69" s="27" t="s">
        <v>16</v>
      </c>
      <c r="G69" s="51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0</v>
      </c>
      <c r="S69" s="52">
        <f t="shared" si="94"/>
        <v>0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  <c r="AE69" s="20">
        <v>0</v>
      </c>
      <c r="AF69" s="21">
        <v>0</v>
      </c>
      <c r="AG69" s="22">
        <f t="shared" si="96"/>
        <v>0</v>
      </c>
      <c r="AH69" s="23">
        <f t="shared" si="97"/>
        <v>0</v>
      </c>
      <c r="AI69" s="24" t="str">
        <f t="shared" si="98"/>
        <v>INEFICAZ</v>
      </c>
    </row>
    <row r="70" spans="1:35" ht="24" customHeight="1" x14ac:dyDescent="0.25">
      <c r="A70" s="59"/>
      <c r="B70" s="64"/>
      <c r="C70" s="62" t="s">
        <v>42</v>
      </c>
      <c r="D70" s="63" t="s">
        <v>96</v>
      </c>
      <c r="E70" s="62" t="s">
        <v>18</v>
      </c>
      <c r="F70" s="16" t="s">
        <v>24</v>
      </c>
      <c r="G70" s="16">
        <v>1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28">
        <f t="shared" ref="S70:S81" si="99">SUM(G70:R70)</f>
        <v>1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6">
        <f t="shared" ref="AF70" si="100">SUM(T70:AE70)</f>
        <v>0</v>
      </c>
      <c r="AG70" s="17">
        <f t="shared" ref="AG70:AG97" si="101">+AH70</f>
        <v>0</v>
      </c>
      <c r="AH70" s="18">
        <f t="shared" ref="AH70:AH97" si="102">IFERROR(((AF70/S70)*100),0)</f>
        <v>0</v>
      </c>
      <c r="AI70" s="19" t="str">
        <f t="shared" ref="AI70:AI95" si="103">IF(AG70&lt;60,"INEFICAZ",IF(AG70&lt;89,"NORMAL",IF(AG70&lt;=100,"EFICAZ","EFICAZ")))</f>
        <v>INEFICAZ</v>
      </c>
    </row>
    <row r="71" spans="1:35" ht="24" customHeight="1" x14ac:dyDescent="0.25">
      <c r="A71" s="59"/>
      <c r="B71" s="64"/>
      <c r="C71" s="62"/>
      <c r="D71" s="63"/>
      <c r="E71" s="62"/>
      <c r="F71" s="27" t="s">
        <v>16</v>
      </c>
      <c r="G71" s="51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52">
        <f t="shared" si="99"/>
        <v>0</v>
      </c>
      <c r="T71" s="20">
        <v>0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1">
        <v>0</v>
      </c>
      <c r="AG71" s="22">
        <f t="shared" si="101"/>
        <v>0</v>
      </c>
      <c r="AH71" s="23">
        <f t="shared" si="102"/>
        <v>0</v>
      </c>
      <c r="AI71" s="24" t="str">
        <f t="shared" si="103"/>
        <v>INEFICAZ</v>
      </c>
    </row>
    <row r="72" spans="1:35" ht="24" customHeight="1" x14ac:dyDescent="0.25">
      <c r="A72" s="59"/>
      <c r="B72" s="64"/>
      <c r="C72" s="62" t="s">
        <v>43</v>
      </c>
      <c r="D72" s="63" t="s">
        <v>97</v>
      </c>
      <c r="E72" s="62" t="s">
        <v>18</v>
      </c>
      <c r="F72" s="16" t="s">
        <v>24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28">
        <f t="shared" si="99"/>
        <v>1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6">
        <f t="shared" ref="AF72" si="104">SUM(T72:AE72)</f>
        <v>0</v>
      </c>
      <c r="AG72" s="17">
        <f t="shared" si="101"/>
        <v>0</v>
      </c>
      <c r="AH72" s="18">
        <f t="shared" si="102"/>
        <v>0</v>
      </c>
      <c r="AI72" s="19" t="str">
        <f t="shared" si="103"/>
        <v>INEFICAZ</v>
      </c>
    </row>
    <row r="73" spans="1:35" ht="24" customHeight="1" x14ac:dyDescent="0.25">
      <c r="A73" s="59"/>
      <c r="B73" s="64"/>
      <c r="C73" s="62"/>
      <c r="D73" s="63"/>
      <c r="E73" s="62"/>
      <c r="F73" s="27" t="s">
        <v>16</v>
      </c>
      <c r="G73" s="51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52">
        <f t="shared" si="99"/>
        <v>0</v>
      </c>
      <c r="T73" s="20">
        <v>0</v>
      </c>
      <c r="U73" s="20">
        <v>0</v>
      </c>
      <c r="V73" s="20">
        <v>0</v>
      </c>
      <c r="W73" s="20">
        <v>0</v>
      </c>
      <c r="X73" s="20">
        <v>0</v>
      </c>
      <c r="Y73" s="20">
        <v>0</v>
      </c>
      <c r="Z73" s="20">
        <v>0</v>
      </c>
      <c r="AA73" s="20">
        <v>0</v>
      </c>
      <c r="AB73" s="20">
        <v>0</v>
      </c>
      <c r="AC73" s="20">
        <v>0</v>
      </c>
      <c r="AD73" s="20">
        <v>0</v>
      </c>
      <c r="AE73" s="20">
        <v>0</v>
      </c>
      <c r="AF73" s="21">
        <v>0</v>
      </c>
      <c r="AG73" s="22">
        <f t="shared" si="101"/>
        <v>0</v>
      </c>
      <c r="AH73" s="23">
        <f t="shared" si="102"/>
        <v>0</v>
      </c>
      <c r="AI73" s="24" t="str">
        <f t="shared" si="103"/>
        <v>INEFICAZ</v>
      </c>
    </row>
    <row r="74" spans="1:35" ht="24" customHeight="1" x14ac:dyDescent="0.25">
      <c r="A74" s="59"/>
      <c r="B74" s="64"/>
      <c r="C74" s="62" t="s">
        <v>44</v>
      </c>
      <c r="D74" s="65" t="s">
        <v>98</v>
      </c>
      <c r="E74" s="62" t="s">
        <v>18</v>
      </c>
      <c r="F74" s="16" t="s">
        <v>24</v>
      </c>
      <c r="G74" s="16">
        <v>1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28">
        <f t="shared" si="99"/>
        <v>1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6">
        <f t="shared" ref="AF74" si="105">SUM(T74:AE74)</f>
        <v>0</v>
      </c>
      <c r="AG74" s="17">
        <f t="shared" si="101"/>
        <v>0</v>
      </c>
      <c r="AH74" s="18">
        <f t="shared" si="102"/>
        <v>0</v>
      </c>
      <c r="AI74" s="19" t="str">
        <f t="shared" si="103"/>
        <v>INEFICAZ</v>
      </c>
    </row>
    <row r="75" spans="1:35" ht="24" customHeight="1" x14ac:dyDescent="0.25">
      <c r="A75" s="59"/>
      <c r="B75" s="64"/>
      <c r="C75" s="62"/>
      <c r="D75" s="66"/>
      <c r="E75" s="62"/>
      <c r="F75" s="27" t="s">
        <v>16</v>
      </c>
      <c r="G75" s="51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52">
        <f t="shared" si="99"/>
        <v>0</v>
      </c>
      <c r="T75" s="20">
        <v>0</v>
      </c>
      <c r="U75" s="20">
        <v>0</v>
      </c>
      <c r="V75" s="20">
        <v>0</v>
      </c>
      <c r="W75" s="20">
        <v>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0</v>
      </c>
      <c r="AD75" s="20">
        <v>0</v>
      </c>
      <c r="AE75" s="20">
        <v>0</v>
      </c>
      <c r="AF75" s="21">
        <v>0</v>
      </c>
      <c r="AG75" s="22">
        <f t="shared" si="101"/>
        <v>0</v>
      </c>
      <c r="AH75" s="23">
        <f t="shared" si="102"/>
        <v>0</v>
      </c>
      <c r="AI75" s="24" t="str">
        <f t="shared" si="103"/>
        <v>INEFICAZ</v>
      </c>
    </row>
    <row r="76" spans="1:35" ht="24" customHeight="1" x14ac:dyDescent="0.25">
      <c r="A76" s="59"/>
      <c r="B76" s="64"/>
      <c r="C76" s="62" t="s">
        <v>45</v>
      </c>
      <c r="D76" s="65" t="s">
        <v>99</v>
      </c>
      <c r="E76" s="62" t="s">
        <v>18</v>
      </c>
      <c r="F76" s="16" t="s">
        <v>24</v>
      </c>
      <c r="G76" s="16">
        <v>1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28">
        <f t="shared" si="99"/>
        <v>1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6">
        <f t="shared" ref="AF76" si="106">SUM(T76:AE76)</f>
        <v>0</v>
      </c>
      <c r="AG76" s="17">
        <f t="shared" si="101"/>
        <v>0</v>
      </c>
      <c r="AH76" s="18">
        <f t="shared" si="102"/>
        <v>0</v>
      </c>
      <c r="AI76" s="19" t="str">
        <f t="shared" si="103"/>
        <v>INEFICAZ</v>
      </c>
    </row>
    <row r="77" spans="1:35" ht="24" customHeight="1" x14ac:dyDescent="0.25">
      <c r="A77" s="59"/>
      <c r="B77" s="64"/>
      <c r="C77" s="62"/>
      <c r="D77" s="66"/>
      <c r="E77" s="62"/>
      <c r="F77" s="27" t="s">
        <v>16</v>
      </c>
      <c r="G77" s="51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52">
        <f t="shared" si="99"/>
        <v>0</v>
      </c>
      <c r="T77" s="20">
        <v>0</v>
      </c>
      <c r="U77" s="20">
        <v>0</v>
      </c>
      <c r="V77" s="20">
        <v>0</v>
      </c>
      <c r="W77" s="20">
        <v>0</v>
      </c>
      <c r="X77" s="20">
        <v>0</v>
      </c>
      <c r="Y77" s="20">
        <v>0</v>
      </c>
      <c r="Z77" s="20">
        <v>0</v>
      </c>
      <c r="AA77" s="20">
        <v>0</v>
      </c>
      <c r="AB77" s="20">
        <v>0</v>
      </c>
      <c r="AC77" s="20">
        <v>0</v>
      </c>
      <c r="AD77" s="20">
        <v>0</v>
      </c>
      <c r="AE77" s="20">
        <v>0</v>
      </c>
      <c r="AF77" s="21">
        <v>0</v>
      </c>
      <c r="AG77" s="22">
        <f t="shared" si="101"/>
        <v>0</v>
      </c>
      <c r="AH77" s="23">
        <f t="shared" si="102"/>
        <v>0</v>
      </c>
      <c r="AI77" s="24" t="str">
        <f t="shared" si="103"/>
        <v>INEFICAZ</v>
      </c>
    </row>
    <row r="78" spans="1:35" ht="24" customHeight="1" x14ac:dyDescent="0.25">
      <c r="A78" s="59"/>
      <c r="B78" s="64"/>
      <c r="C78" s="62" t="s">
        <v>46</v>
      </c>
      <c r="D78" s="63" t="s">
        <v>100</v>
      </c>
      <c r="E78" s="62" t="s">
        <v>18</v>
      </c>
      <c r="F78" s="16" t="s">
        <v>24</v>
      </c>
      <c r="G78" s="16">
        <v>1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28">
        <f t="shared" si="99"/>
        <v>1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6">
        <f t="shared" ref="AF78" si="107">SUM(T78:AE78)</f>
        <v>0</v>
      </c>
      <c r="AG78" s="17">
        <f t="shared" si="101"/>
        <v>0</v>
      </c>
      <c r="AH78" s="18">
        <f t="shared" si="102"/>
        <v>0</v>
      </c>
      <c r="AI78" s="19" t="str">
        <f t="shared" si="103"/>
        <v>INEFICAZ</v>
      </c>
    </row>
    <row r="79" spans="1:35" ht="24" customHeight="1" x14ac:dyDescent="0.25">
      <c r="A79" s="59"/>
      <c r="B79" s="64"/>
      <c r="C79" s="62"/>
      <c r="D79" s="63"/>
      <c r="E79" s="62"/>
      <c r="F79" s="27" t="s">
        <v>16</v>
      </c>
      <c r="G79" s="51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52">
        <f t="shared" si="99"/>
        <v>0</v>
      </c>
      <c r="T79" s="20">
        <v>0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20">
        <v>0</v>
      </c>
      <c r="AF79" s="21">
        <v>0</v>
      </c>
      <c r="AG79" s="22">
        <f t="shared" si="101"/>
        <v>0</v>
      </c>
      <c r="AH79" s="23">
        <f t="shared" si="102"/>
        <v>0</v>
      </c>
      <c r="AI79" s="24" t="str">
        <f t="shared" si="103"/>
        <v>INEFICAZ</v>
      </c>
    </row>
    <row r="80" spans="1:35" ht="24" customHeight="1" x14ac:dyDescent="0.25">
      <c r="A80" s="59"/>
      <c r="B80" s="59"/>
      <c r="C80" s="62" t="s">
        <v>47</v>
      </c>
      <c r="D80" s="63" t="s">
        <v>101</v>
      </c>
      <c r="E80" s="62" t="s">
        <v>18</v>
      </c>
      <c r="F80" s="16" t="s">
        <v>24</v>
      </c>
      <c r="G80" s="16">
        <v>1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28">
        <f t="shared" si="99"/>
        <v>1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6">
        <f t="shared" ref="AF80" si="108">SUM(T80:AE80)</f>
        <v>0</v>
      </c>
      <c r="AG80" s="17">
        <f t="shared" si="101"/>
        <v>0</v>
      </c>
      <c r="AH80" s="18">
        <f t="shared" si="102"/>
        <v>0</v>
      </c>
      <c r="AI80" s="19" t="str">
        <f t="shared" si="103"/>
        <v>INEFICAZ</v>
      </c>
    </row>
    <row r="81" spans="1:35" ht="24" customHeight="1" x14ac:dyDescent="0.25">
      <c r="A81" s="59"/>
      <c r="B81" s="59"/>
      <c r="C81" s="62"/>
      <c r="D81" s="63"/>
      <c r="E81" s="62"/>
      <c r="F81" s="27" t="s">
        <v>16</v>
      </c>
      <c r="G81" s="51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52">
        <f t="shared" si="99"/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  <c r="AE81" s="20">
        <v>0</v>
      </c>
      <c r="AF81" s="21">
        <v>0</v>
      </c>
      <c r="AG81" s="22">
        <f t="shared" si="101"/>
        <v>0</v>
      </c>
      <c r="AH81" s="23">
        <f t="shared" si="102"/>
        <v>0</v>
      </c>
      <c r="AI81" s="24" t="str">
        <f t="shared" si="103"/>
        <v>INEFICAZ</v>
      </c>
    </row>
    <row r="82" spans="1:35" ht="24" customHeight="1" x14ac:dyDescent="0.25">
      <c r="A82" s="59"/>
      <c r="B82" s="60" t="s">
        <v>22</v>
      </c>
      <c r="C82" s="61" t="s">
        <v>61</v>
      </c>
      <c r="D82" s="63" t="s">
        <v>124</v>
      </c>
      <c r="E82" s="61" t="s">
        <v>18</v>
      </c>
      <c r="F82" s="16" t="s">
        <v>24</v>
      </c>
      <c r="G82" s="16">
        <v>1</v>
      </c>
      <c r="H82" s="16">
        <v>1</v>
      </c>
      <c r="I82" s="16">
        <v>1</v>
      </c>
      <c r="J82" s="16">
        <v>1</v>
      </c>
      <c r="K82" s="16">
        <v>1</v>
      </c>
      <c r="L82" s="16">
        <v>1</v>
      </c>
      <c r="M82" s="16">
        <v>1</v>
      </c>
      <c r="N82" s="16">
        <v>1</v>
      </c>
      <c r="O82" s="16">
        <v>1</v>
      </c>
      <c r="P82" s="16">
        <v>1</v>
      </c>
      <c r="Q82" s="16">
        <v>1</v>
      </c>
      <c r="R82" s="16">
        <v>1</v>
      </c>
      <c r="S82" s="28">
        <f t="shared" ref="S82:S83" si="109">SUM(G82:R82)</f>
        <v>12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6">
        <f t="shared" ref="AF82" si="110">SUM(T82:AE82)</f>
        <v>0</v>
      </c>
      <c r="AG82" s="17">
        <f t="shared" ref="AG82:AG83" si="111">+AH82</f>
        <v>0</v>
      </c>
      <c r="AH82" s="18">
        <f t="shared" ref="AH82:AH83" si="112">IFERROR(((AF82/S82)*100),0)</f>
        <v>0</v>
      </c>
      <c r="AI82" s="19" t="str">
        <f t="shared" ref="AI82:AI83" si="113">IF(AG82&lt;60,"INEFICAZ",IF(AG82&lt;89,"NORMAL",IF(AG82&lt;=100,"EFICAZ","EFICAZ")))</f>
        <v>INEFICAZ</v>
      </c>
    </row>
    <row r="83" spans="1:35" ht="24" customHeight="1" x14ac:dyDescent="0.25">
      <c r="A83" s="59"/>
      <c r="B83" s="60"/>
      <c r="C83" s="61"/>
      <c r="D83" s="63"/>
      <c r="E83" s="61"/>
      <c r="F83" s="27" t="s">
        <v>16</v>
      </c>
      <c r="G83" s="122">
        <v>389.4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52">
        <f t="shared" si="109"/>
        <v>389.4</v>
      </c>
      <c r="T83" s="20">
        <v>0</v>
      </c>
      <c r="U83" s="20">
        <v>0</v>
      </c>
      <c r="V83" s="20">
        <v>0</v>
      </c>
      <c r="W83" s="20">
        <v>0</v>
      </c>
      <c r="X83" s="20">
        <v>0</v>
      </c>
      <c r="Y83" s="20">
        <v>0</v>
      </c>
      <c r="Z83" s="20">
        <v>0</v>
      </c>
      <c r="AA83" s="20">
        <v>0</v>
      </c>
      <c r="AB83" s="20">
        <v>0</v>
      </c>
      <c r="AC83" s="20">
        <v>0</v>
      </c>
      <c r="AD83" s="20">
        <v>0</v>
      </c>
      <c r="AE83" s="20">
        <v>0</v>
      </c>
      <c r="AF83" s="21">
        <v>0</v>
      </c>
      <c r="AG83" s="22">
        <f t="shared" si="111"/>
        <v>0</v>
      </c>
      <c r="AH83" s="23">
        <f t="shared" si="112"/>
        <v>0</v>
      </c>
      <c r="AI83" s="24" t="str">
        <f t="shared" si="113"/>
        <v>INEFICAZ</v>
      </c>
    </row>
    <row r="84" spans="1:35" ht="24" customHeight="1" x14ac:dyDescent="0.25">
      <c r="A84" s="59"/>
      <c r="B84" s="60" t="s">
        <v>22</v>
      </c>
      <c r="C84" s="61" t="s">
        <v>61</v>
      </c>
      <c r="D84" s="63" t="s">
        <v>125</v>
      </c>
      <c r="E84" s="61" t="s">
        <v>18</v>
      </c>
      <c r="F84" s="16" t="s">
        <v>24</v>
      </c>
      <c r="G84" s="16">
        <v>1</v>
      </c>
      <c r="H84" s="16">
        <v>1</v>
      </c>
      <c r="I84" s="16">
        <v>1</v>
      </c>
      <c r="J84" s="16">
        <v>1</v>
      </c>
      <c r="K84" s="16">
        <v>1</v>
      </c>
      <c r="L84" s="16">
        <v>1</v>
      </c>
      <c r="M84" s="16">
        <v>1</v>
      </c>
      <c r="N84" s="16">
        <v>1</v>
      </c>
      <c r="O84" s="16">
        <v>1</v>
      </c>
      <c r="P84" s="16">
        <v>1</v>
      </c>
      <c r="Q84" s="16">
        <v>1</v>
      </c>
      <c r="R84" s="16">
        <v>1</v>
      </c>
      <c r="S84" s="28">
        <f t="shared" ref="S84:S93" si="114">SUM(G84:R84)</f>
        <v>12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0</v>
      </c>
      <c r="AE84" s="15">
        <v>0</v>
      </c>
      <c r="AF84" s="16">
        <f t="shared" ref="AF84" si="115">SUM(T84:AE84)</f>
        <v>0</v>
      </c>
      <c r="AG84" s="17">
        <f t="shared" si="101"/>
        <v>0</v>
      </c>
      <c r="AH84" s="18">
        <f t="shared" si="102"/>
        <v>0</v>
      </c>
      <c r="AI84" s="19" t="str">
        <f t="shared" si="103"/>
        <v>INEFICAZ</v>
      </c>
    </row>
    <row r="85" spans="1:35" ht="24" customHeight="1" x14ac:dyDescent="0.25">
      <c r="A85" s="59"/>
      <c r="B85" s="60"/>
      <c r="C85" s="61"/>
      <c r="D85" s="63"/>
      <c r="E85" s="61"/>
      <c r="F85" s="27" t="s">
        <v>16</v>
      </c>
      <c r="G85" s="122">
        <v>835.97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52">
        <f t="shared" si="114"/>
        <v>835.97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21">
        <v>0</v>
      </c>
      <c r="AG85" s="22">
        <f t="shared" si="101"/>
        <v>0</v>
      </c>
      <c r="AH85" s="23">
        <f t="shared" si="102"/>
        <v>0</v>
      </c>
      <c r="AI85" s="24" t="str">
        <f t="shared" si="103"/>
        <v>INEFICAZ</v>
      </c>
    </row>
    <row r="86" spans="1:35" ht="24" customHeight="1" x14ac:dyDescent="0.25">
      <c r="A86" s="59"/>
      <c r="B86" s="60" t="s">
        <v>22</v>
      </c>
      <c r="C86" s="61" t="s">
        <v>62</v>
      </c>
      <c r="D86" s="63" t="s">
        <v>126</v>
      </c>
      <c r="E86" s="61" t="s">
        <v>63</v>
      </c>
      <c r="F86" s="16" t="s">
        <v>24</v>
      </c>
      <c r="G86" s="16">
        <v>0</v>
      </c>
      <c r="H86" s="16">
        <v>0</v>
      </c>
      <c r="I86" s="16">
        <v>1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28">
        <f t="shared" si="114"/>
        <v>2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6">
        <f t="shared" ref="AF86:AF88" si="116">SUM(T86:AE86)</f>
        <v>0</v>
      </c>
      <c r="AG86" s="17">
        <f t="shared" si="101"/>
        <v>0</v>
      </c>
      <c r="AH86" s="18">
        <f t="shared" si="102"/>
        <v>0</v>
      </c>
      <c r="AI86" s="19" t="str">
        <f t="shared" si="103"/>
        <v>INEFICAZ</v>
      </c>
    </row>
    <row r="87" spans="1:35" ht="24" customHeight="1" x14ac:dyDescent="0.25">
      <c r="A87" s="59"/>
      <c r="B87" s="60"/>
      <c r="C87" s="61"/>
      <c r="D87" s="63"/>
      <c r="E87" s="61"/>
      <c r="F87" s="27" t="s">
        <v>16</v>
      </c>
      <c r="G87" s="51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52">
        <f t="shared" si="114"/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1">
        <f t="shared" si="116"/>
        <v>0</v>
      </c>
      <c r="AG87" s="22">
        <f t="shared" si="101"/>
        <v>0</v>
      </c>
      <c r="AH87" s="23">
        <f t="shared" si="102"/>
        <v>0</v>
      </c>
      <c r="AI87" s="24" t="str">
        <f t="shared" si="103"/>
        <v>INEFICAZ</v>
      </c>
    </row>
    <row r="88" spans="1:35" ht="24" customHeight="1" x14ac:dyDescent="0.25">
      <c r="A88" s="59"/>
      <c r="B88" s="60" t="s">
        <v>22</v>
      </c>
      <c r="C88" s="61" t="s">
        <v>64</v>
      </c>
      <c r="D88" s="63" t="s">
        <v>127</v>
      </c>
      <c r="E88" s="61" t="s">
        <v>63</v>
      </c>
      <c r="F88" s="16" t="s">
        <v>24</v>
      </c>
      <c r="G88" s="16">
        <v>1</v>
      </c>
      <c r="H88" s="16">
        <v>1</v>
      </c>
      <c r="I88" s="16">
        <v>1</v>
      </c>
      <c r="J88" s="16">
        <v>1</v>
      </c>
      <c r="K88" s="16">
        <v>1</v>
      </c>
      <c r="L88" s="16">
        <v>1</v>
      </c>
      <c r="M88" s="16">
        <v>1</v>
      </c>
      <c r="N88" s="16">
        <v>1</v>
      </c>
      <c r="O88" s="16">
        <v>1</v>
      </c>
      <c r="P88" s="16">
        <v>1</v>
      </c>
      <c r="Q88" s="16">
        <v>2</v>
      </c>
      <c r="R88" s="16">
        <v>2</v>
      </c>
      <c r="S88" s="28">
        <f t="shared" si="114"/>
        <v>14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6">
        <f t="shared" si="116"/>
        <v>0</v>
      </c>
      <c r="AG88" s="17">
        <f t="shared" si="101"/>
        <v>0</v>
      </c>
      <c r="AH88" s="18">
        <f t="shared" si="102"/>
        <v>0</v>
      </c>
      <c r="AI88" s="19" t="str">
        <f t="shared" si="103"/>
        <v>INEFICAZ</v>
      </c>
    </row>
    <row r="89" spans="1:35" ht="24" customHeight="1" x14ac:dyDescent="0.25">
      <c r="A89" s="59"/>
      <c r="B89" s="60"/>
      <c r="C89" s="61"/>
      <c r="D89" s="63"/>
      <c r="E89" s="61"/>
      <c r="F89" s="27" t="s">
        <v>16</v>
      </c>
      <c r="G89" s="121">
        <v>24806.63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50">
        <f>SUM(G89:R89)</f>
        <v>24806.63</v>
      </c>
      <c r="T89" s="20">
        <v>0</v>
      </c>
      <c r="U89" s="20">
        <v>0</v>
      </c>
      <c r="V89" s="20">
        <v>0</v>
      </c>
      <c r="W89" s="20">
        <v>0</v>
      </c>
      <c r="X89" s="20">
        <v>0</v>
      </c>
      <c r="Y89" s="20">
        <v>0</v>
      </c>
      <c r="Z89" s="20">
        <v>0</v>
      </c>
      <c r="AA89" s="20">
        <v>0</v>
      </c>
      <c r="AB89" s="20">
        <v>0</v>
      </c>
      <c r="AC89" s="20">
        <v>0</v>
      </c>
      <c r="AD89" s="20">
        <v>0</v>
      </c>
      <c r="AE89" s="20">
        <v>0</v>
      </c>
      <c r="AF89" s="21">
        <v>0</v>
      </c>
      <c r="AG89" s="22">
        <f t="shared" si="101"/>
        <v>0</v>
      </c>
      <c r="AH89" s="23">
        <f t="shared" si="102"/>
        <v>0</v>
      </c>
      <c r="AI89" s="24" t="str">
        <f t="shared" si="103"/>
        <v>INEFICAZ</v>
      </c>
    </row>
    <row r="90" spans="1:35" ht="24" customHeight="1" x14ac:dyDescent="0.25">
      <c r="A90" s="59"/>
      <c r="B90" s="60" t="s">
        <v>22</v>
      </c>
      <c r="C90" s="61" t="s">
        <v>65</v>
      </c>
      <c r="D90" s="63" t="s">
        <v>128</v>
      </c>
      <c r="E90" s="61" t="s">
        <v>54</v>
      </c>
      <c r="F90" s="16" t="s">
        <v>24</v>
      </c>
      <c r="G90" s="16">
        <v>2</v>
      </c>
      <c r="H90" s="16">
        <v>2</v>
      </c>
      <c r="I90" s="16">
        <v>2</v>
      </c>
      <c r="J90" s="16">
        <v>2</v>
      </c>
      <c r="K90" s="16">
        <v>2</v>
      </c>
      <c r="L90" s="16">
        <v>2</v>
      </c>
      <c r="M90" s="16">
        <v>2</v>
      </c>
      <c r="N90" s="16">
        <v>2</v>
      </c>
      <c r="O90" s="16">
        <v>2</v>
      </c>
      <c r="P90" s="16">
        <v>2</v>
      </c>
      <c r="Q90" s="16">
        <v>2</v>
      </c>
      <c r="R90" s="16">
        <v>2</v>
      </c>
      <c r="S90" s="28">
        <f t="shared" si="114"/>
        <v>24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0</v>
      </c>
      <c r="AC90" s="15">
        <v>0</v>
      </c>
      <c r="AD90" s="15">
        <v>0</v>
      </c>
      <c r="AE90" s="15">
        <v>0</v>
      </c>
      <c r="AF90" s="16">
        <f t="shared" ref="AF90" si="117">SUM(T90:AE90)</f>
        <v>0</v>
      </c>
      <c r="AG90" s="17">
        <f t="shared" si="101"/>
        <v>0</v>
      </c>
      <c r="AH90" s="18">
        <f t="shared" si="102"/>
        <v>0</v>
      </c>
      <c r="AI90" s="19" t="str">
        <f t="shared" si="103"/>
        <v>INEFICAZ</v>
      </c>
    </row>
    <row r="91" spans="1:35" ht="24" customHeight="1" x14ac:dyDescent="0.25">
      <c r="A91" s="59"/>
      <c r="B91" s="60"/>
      <c r="C91" s="61"/>
      <c r="D91" s="63"/>
      <c r="E91" s="61"/>
      <c r="F91" s="27" t="s">
        <v>16</v>
      </c>
      <c r="G91" s="43">
        <v>0</v>
      </c>
      <c r="H91" s="27"/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50">
        <f>+SUM(G91:R91)</f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1">
        <v>0</v>
      </c>
      <c r="AG91" s="22">
        <f t="shared" si="101"/>
        <v>0</v>
      </c>
      <c r="AH91" s="23">
        <f t="shared" si="102"/>
        <v>0</v>
      </c>
      <c r="AI91" s="24" t="str">
        <f t="shared" si="103"/>
        <v>INEFICAZ</v>
      </c>
    </row>
    <row r="92" spans="1:35" ht="24" customHeight="1" x14ac:dyDescent="0.25">
      <c r="A92" s="59"/>
      <c r="B92" s="60" t="s">
        <v>22</v>
      </c>
      <c r="C92" s="61" t="s">
        <v>66</v>
      </c>
      <c r="D92" s="63" t="s">
        <v>129</v>
      </c>
      <c r="E92" s="61" t="s">
        <v>18</v>
      </c>
      <c r="F92" s="16" t="s">
        <v>24</v>
      </c>
      <c r="G92" s="16">
        <v>0</v>
      </c>
      <c r="H92" s="16">
        <v>0</v>
      </c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28">
        <f t="shared" si="114"/>
        <v>1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>
        <v>0</v>
      </c>
      <c r="AD92" s="15">
        <v>0</v>
      </c>
      <c r="AE92" s="15">
        <v>0</v>
      </c>
      <c r="AF92" s="16">
        <f t="shared" ref="AF92" si="118">SUM(T92:AE92)</f>
        <v>0</v>
      </c>
      <c r="AG92" s="17">
        <f t="shared" si="101"/>
        <v>0</v>
      </c>
      <c r="AH92" s="18">
        <f t="shared" si="102"/>
        <v>0</v>
      </c>
      <c r="AI92" s="19" t="str">
        <f t="shared" si="103"/>
        <v>INEFICAZ</v>
      </c>
    </row>
    <row r="93" spans="1:35" ht="24" customHeight="1" x14ac:dyDescent="0.25">
      <c r="A93" s="59"/>
      <c r="B93" s="60"/>
      <c r="C93" s="61"/>
      <c r="D93" s="63"/>
      <c r="E93" s="61"/>
      <c r="F93" s="27" t="s">
        <v>16</v>
      </c>
      <c r="G93" s="121">
        <v>24000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50">
        <f t="shared" si="114"/>
        <v>24000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1">
        <v>0</v>
      </c>
      <c r="AG93" s="22">
        <f t="shared" si="101"/>
        <v>0</v>
      </c>
      <c r="AH93" s="23">
        <f t="shared" si="102"/>
        <v>0</v>
      </c>
      <c r="AI93" s="24" t="str">
        <f t="shared" si="103"/>
        <v>INEFICAZ</v>
      </c>
    </row>
    <row r="94" spans="1:35" ht="32.25" customHeight="1" x14ac:dyDescent="0.25">
      <c r="A94" s="59"/>
      <c r="B94" s="60" t="s">
        <v>22</v>
      </c>
      <c r="C94" s="61" t="s">
        <v>67</v>
      </c>
      <c r="D94" s="63" t="s">
        <v>130</v>
      </c>
      <c r="E94" s="61" t="s">
        <v>18</v>
      </c>
      <c r="F94" s="16" t="s">
        <v>24</v>
      </c>
      <c r="G94" s="16">
        <v>1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28">
        <f t="shared" ref="S94" si="119">SUM(G94:R94)</f>
        <v>1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  <c r="AE94" s="15">
        <v>0</v>
      </c>
      <c r="AF94" s="16">
        <f t="shared" ref="AF94" si="120">SUM(T94:AE94)</f>
        <v>0</v>
      </c>
      <c r="AG94" s="17">
        <f t="shared" si="101"/>
        <v>0</v>
      </c>
      <c r="AH94" s="18">
        <f t="shared" si="102"/>
        <v>0</v>
      </c>
      <c r="AI94" s="19" t="str">
        <f t="shared" si="103"/>
        <v>INEFICAZ</v>
      </c>
    </row>
    <row r="95" spans="1:35" ht="33" customHeight="1" x14ac:dyDescent="0.25">
      <c r="A95" s="59"/>
      <c r="B95" s="60"/>
      <c r="C95" s="61"/>
      <c r="D95" s="63"/>
      <c r="E95" s="61"/>
      <c r="F95" s="27" t="s">
        <v>16</v>
      </c>
      <c r="G95" s="121">
        <v>46.78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50">
        <v>295.55</v>
      </c>
      <c r="T95" s="20">
        <v>0</v>
      </c>
      <c r="U95" s="20">
        <v>0</v>
      </c>
      <c r="V95" s="20">
        <v>0</v>
      </c>
      <c r="W95" s="20">
        <v>0</v>
      </c>
      <c r="X95" s="20">
        <v>0</v>
      </c>
      <c r="Y95" s="20">
        <v>0</v>
      </c>
      <c r="Z95" s="20">
        <v>0</v>
      </c>
      <c r="AA95" s="20">
        <v>0</v>
      </c>
      <c r="AB95" s="20">
        <v>0</v>
      </c>
      <c r="AC95" s="20">
        <v>0</v>
      </c>
      <c r="AD95" s="20">
        <v>0</v>
      </c>
      <c r="AE95" s="20">
        <v>0</v>
      </c>
      <c r="AF95" s="21">
        <v>0</v>
      </c>
      <c r="AG95" s="22">
        <f t="shared" si="101"/>
        <v>0</v>
      </c>
      <c r="AH95" s="23">
        <f t="shared" si="102"/>
        <v>0</v>
      </c>
      <c r="AI95" s="24" t="str">
        <f t="shared" si="103"/>
        <v>INEFICAZ</v>
      </c>
    </row>
    <row r="96" spans="1:35" ht="24" customHeight="1" x14ac:dyDescent="0.25">
      <c r="A96" s="59"/>
      <c r="B96" s="59"/>
      <c r="C96" s="61" t="s">
        <v>68</v>
      </c>
      <c r="D96" s="63" t="s">
        <v>134</v>
      </c>
      <c r="E96" s="61" t="s">
        <v>48</v>
      </c>
      <c r="F96" s="16" t="s">
        <v>24</v>
      </c>
      <c r="G96" s="16">
        <v>0</v>
      </c>
      <c r="H96" s="16">
        <v>0</v>
      </c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28">
        <f t="shared" ref="S96:S98" si="121">SUM(G96:R96)</f>
        <v>1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5">
        <v>0</v>
      </c>
      <c r="AE96" s="15">
        <v>0</v>
      </c>
      <c r="AF96" s="16">
        <f t="shared" ref="AF96:AF97" si="122">SUM(T96:AE96)</f>
        <v>0</v>
      </c>
      <c r="AG96" s="17">
        <f t="shared" si="101"/>
        <v>0</v>
      </c>
      <c r="AH96" s="18">
        <f t="shared" si="102"/>
        <v>0</v>
      </c>
      <c r="AI96" s="19" t="str">
        <f t="shared" ref="AI96:AI97" si="123">IF(AG96&lt;60,"INEFICAZ",IF(AG96&lt;89,"MODERADAMENTE EFICAZ",IF(AG96&lt;=100,"EFICAZ","EFICAZ")))</f>
        <v>INEFICAZ</v>
      </c>
    </row>
    <row r="97" spans="1:35" ht="24" customHeight="1" x14ac:dyDescent="0.25">
      <c r="A97" s="59"/>
      <c r="B97" s="59"/>
      <c r="C97" s="61"/>
      <c r="D97" s="63"/>
      <c r="E97" s="61"/>
      <c r="F97" s="27" t="s">
        <v>16</v>
      </c>
      <c r="G97" s="123">
        <v>301.58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9">
        <f t="shared" si="121"/>
        <v>301.58</v>
      </c>
      <c r="T97" s="20">
        <v>0</v>
      </c>
      <c r="U97" s="20">
        <v>0</v>
      </c>
      <c r="V97" s="20">
        <v>0</v>
      </c>
      <c r="W97" s="20">
        <v>0</v>
      </c>
      <c r="X97" s="20">
        <v>0</v>
      </c>
      <c r="Y97" s="20">
        <v>0</v>
      </c>
      <c r="Z97" s="20">
        <v>0</v>
      </c>
      <c r="AA97" s="20">
        <v>0</v>
      </c>
      <c r="AB97" s="20">
        <v>0</v>
      </c>
      <c r="AC97" s="20">
        <v>0</v>
      </c>
      <c r="AD97" s="20">
        <v>0</v>
      </c>
      <c r="AE97" s="20">
        <v>0</v>
      </c>
      <c r="AF97" s="36">
        <f t="shared" si="122"/>
        <v>0</v>
      </c>
      <c r="AG97" s="22">
        <f t="shared" si="101"/>
        <v>0</v>
      </c>
      <c r="AH97" s="23">
        <f t="shared" si="102"/>
        <v>0</v>
      </c>
      <c r="AI97" s="37" t="str">
        <f t="shared" si="123"/>
        <v>INEFICAZ</v>
      </c>
    </row>
    <row r="98" spans="1:35" ht="24" customHeight="1" x14ac:dyDescent="0.25">
      <c r="A98" s="59"/>
      <c r="B98" s="59"/>
      <c r="C98" s="61" t="s">
        <v>69</v>
      </c>
      <c r="D98" s="63" t="s">
        <v>135</v>
      </c>
      <c r="E98" s="61" t="s">
        <v>70</v>
      </c>
      <c r="F98" s="16" t="s">
        <v>24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1</v>
      </c>
      <c r="P98" s="16">
        <v>0</v>
      </c>
      <c r="Q98" s="16">
        <v>0</v>
      </c>
      <c r="R98" s="16">
        <v>1</v>
      </c>
      <c r="S98" s="28">
        <f t="shared" si="121"/>
        <v>3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6">
        <f>SUM(T98:AE98)</f>
        <v>0</v>
      </c>
      <c r="AG98" s="17">
        <f>+AH98</f>
        <v>0</v>
      </c>
      <c r="AH98" s="18">
        <f>IFERROR(((AF98/S98)*100),0)</f>
        <v>0</v>
      </c>
      <c r="AI98" s="19" t="str">
        <f>IF(AG98&lt;60,"INEFICAZ",IF(AG98&lt;89,"MODERADAMENTE EFICAZ",IF(AG98&lt;=100,"EFICAZ","EFICAZ")))</f>
        <v>INEFICAZ</v>
      </c>
    </row>
    <row r="99" spans="1:35" ht="24" customHeight="1" x14ac:dyDescent="0.25">
      <c r="A99" s="59"/>
      <c r="B99" s="59"/>
      <c r="C99" s="61"/>
      <c r="D99" s="63"/>
      <c r="E99" s="61"/>
      <c r="F99" s="27" t="s">
        <v>16</v>
      </c>
      <c r="G99" s="121">
        <v>1015.92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0</v>
      </c>
      <c r="Q99" s="27">
        <v>0</v>
      </c>
      <c r="R99" s="27">
        <v>0</v>
      </c>
      <c r="S99" s="50">
        <f t="shared" ref="S99" ca="1" si="124">SUM(G99:S99)</f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36">
        <f t="shared" ref="AF99:AF103" si="125">SUM(T99:AE99)</f>
        <v>0</v>
      </c>
      <c r="AG99" s="22">
        <f ca="1">+AH99</f>
        <v>0</v>
      </c>
      <c r="AH99" s="23">
        <f ca="1">IFERROR(((AF99/S99)*100),0)</f>
        <v>0</v>
      </c>
      <c r="AI99" s="37" t="str">
        <f t="shared" ref="AI99" ca="1" si="126">IF(AG99&lt;60,"INEFICAZ",IF(AG99&lt;89,"MODERADAMENTE EFICAZ",IF(AG99&lt;=100,"EFICAZ","EFICAZ")))</f>
        <v>INEFICAZ</v>
      </c>
    </row>
    <row r="100" spans="1:35" ht="24" customHeight="1" x14ac:dyDescent="0.25">
      <c r="A100" s="59"/>
      <c r="B100" s="60"/>
      <c r="C100" s="62" t="s">
        <v>71</v>
      </c>
      <c r="D100" s="63" t="s">
        <v>133</v>
      </c>
      <c r="E100" s="61" t="s">
        <v>17</v>
      </c>
      <c r="F100" s="16" t="s">
        <v>24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1</v>
      </c>
      <c r="P100" s="16">
        <v>0</v>
      </c>
      <c r="Q100" s="16">
        <v>0</v>
      </c>
      <c r="R100" s="16">
        <v>1</v>
      </c>
      <c r="S100" s="28">
        <f t="shared" ref="S100:S103" si="127">SUM(G100:R100)</f>
        <v>3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  <c r="AC100" s="15">
        <v>0</v>
      </c>
      <c r="AD100" s="15">
        <v>0</v>
      </c>
      <c r="AE100" s="15">
        <v>0</v>
      </c>
      <c r="AF100" s="16">
        <f t="shared" si="125"/>
        <v>0</v>
      </c>
      <c r="AG100" s="17">
        <f t="shared" ref="AG100:AG103" si="128">+AH100</f>
        <v>0</v>
      </c>
      <c r="AH100" s="18">
        <f t="shared" ref="AH100:AH103" si="129">IFERROR(((AF100/S100)*100),0)</f>
        <v>0</v>
      </c>
      <c r="AI100" s="19" t="str">
        <f t="shared" ref="AI100:AI103" si="130">IF(AG100&lt;60,"INEFICAZ",IF(AG100&lt;89,"NORMAL",IF(AG100&lt;=100,"EFICAZ","EFICAZ")))</f>
        <v>INEFICAZ</v>
      </c>
    </row>
    <row r="101" spans="1:35" ht="24" customHeight="1" x14ac:dyDescent="0.25">
      <c r="A101" s="59"/>
      <c r="B101" s="60"/>
      <c r="C101" s="62"/>
      <c r="D101" s="63"/>
      <c r="E101" s="61"/>
      <c r="F101" s="27" t="s">
        <v>16</v>
      </c>
      <c r="G101" s="121">
        <v>850.68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0</v>
      </c>
      <c r="S101" s="50">
        <f t="shared" si="127"/>
        <v>850.68</v>
      </c>
      <c r="T101" s="20">
        <v>0</v>
      </c>
      <c r="U101" s="20">
        <v>0</v>
      </c>
      <c r="V101" s="20">
        <v>0</v>
      </c>
      <c r="W101" s="20">
        <v>0</v>
      </c>
      <c r="X101" s="20">
        <v>0</v>
      </c>
      <c r="Y101" s="20">
        <v>0</v>
      </c>
      <c r="Z101" s="20">
        <v>0</v>
      </c>
      <c r="AA101" s="20">
        <v>0</v>
      </c>
      <c r="AB101" s="20">
        <v>0</v>
      </c>
      <c r="AC101" s="20">
        <v>0</v>
      </c>
      <c r="AD101" s="20">
        <v>0</v>
      </c>
      <c r="AE101" s="20">
        <v>0</v>
      </c>
      <c r="AF101" s="21">
        <f t="shared" si="125"/>
        <v>0</v>
      </c>
      <c r="AG101" s="22">
        <f t="shared" si="128"/>
        <v>0</v>
      </c>
      <c r="AH101" s="23">
        <f t="shared" si="129"/>
        <v>0</v>
      </c>
      <c r="AI101" s="24" t="str">
        <f t="shared" si="130"/>
        <v>INEFICAZ</v>
      </c>
    </row>
    <row r="102" spans="1:35" ht="24" customHeight="1" x14ac:dyDescent="0.25">
      <c r="A102" s="59"/>
      <c r="B102" s="60"/>
      <c r="C102" s="62" t="s">
        <v>71</v>
      </c>
      <c r="D102" s="63" t="s">
        <v>132</v>
      </c>
      <c r="E102" s="61" t="s">
        <v>17</v>
      </c>
      <c r="F102" s="16" t="s">
        <v>24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1</v>
      </c>
      <c r="P102" s="16">
        <v>0</v>
      </c>
      <c r="Q102" s="16">
        <v>0</v>
      </c>
      <c r="R102" s="16">
        <v>1</v>
      </c>
      <c r="S102" s="28">
        <f t="shared" si="127"/>
        <v>3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0</v>
      </c>
      <c r="AB102" s="15">
        <v>0</v>
      </c>
      <c r="AC102" s="15">
        <v>0</v>
      </c>
      <c r="AD102" s="15">
        <v>0</v>
      </c>
      <c r="AE102" s="15">
        <v>0</v>
      </c>
      <c r="AF102" s="16">
        <f t="shared" si="125"/>
        <v>0</v>
      </c>
      <c r="AG102" s="17">
        <f t="shared" si="128"/>
        <v>0</v>
      </c>
      <c r="AH102" s="18">
        <f t="shared" si="129"/>
        <v>0</v>
      </c>
      <c r="AI102" s="19" t="str">
        <f t="shared" si="130"/>
        <v>INEFICAZ</v>
      </c>
    </row>
    <row r="103" spans="1:35" ht="24" customHeight="1" x14ac:dyDescent="0.25">
      <c r="A103" s="59"/>
      <c r="B103" s="60"/>
      <c r="C103" s="62"/>
      <c r="D103" s="63"/>
      <c r="E103" s="61"/>
      <c r="F103" s="27" t="s">
        <v>16</v>
      </c>
      <c r="G103" s="121">
        <v>81.06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50">
        <f t="shared" si="127"/>
        <v>81.06</v>
      </c>
      <c r="T103" s="20">
        <v>0</v>
      </c>
      <c r="U103" s="20">
        <v>0</v>
      </c>
      <c r="V103" s="20">
        <v>0</v>
      </c>
      <c r="W103" s="20">
        <v>0</v>
      </c>
      <c r="X103" s="20">
        <v>0</v>
      </c>
      <c r="Y103" s="20">
        <v>0</v>
      </c>
      <c r="Z103" s="20">
        <v>0</v>
      </c>
      <c r="AA103" s="20">
        <v>0</v>
      </c>
      <c r="AB103" s="20">
        <v>0</v>
      </c>
      <c r="AC103" s="20">
        <v>0</v>
      </c>
      <c r="AD103" s="20">
        <v>0</v>
      </c>
      <c r="AE103" s="20">
        <v>0</v>
      </c>
      <c r="AF103" s="21">
        <f t="shared" si="125"/>
        <v>0</v>
      </c>
      <c r="AG103" s="22">
        <f t="shared" si="128"/>
        <v>0</v>
      </c>
      <c r="AH103" s="23">
        <f t="shared" si="129"/>
        <v>0</v>
      </c>
      <c r="AI103" s="24" t="str">
        <f t="shared" si="130"/>
        <v>INEFICAZ</v>
      </c>
    </row>
    <row r="104" spans="1:35" ht="24" customHeight="1" x14ac:dyDescent="0.25">
      <c r="A104" s="59"/>
      <c r="B104" s="60"/>
      <c r="C104" s="62" t="s">
        <v>71</v>
      </c>
      <c r="D104" s="63" t="s">
        <v>131</v>
      </c>
      <c r="E104" s="61" t="s">
        <v>17</v>
      </c>
      <c r="F104" s="16" t="s">
        <v>24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1</v>
      </c>
      <c r="P104" s="16">
        <v>0</v>
      </c>
      <c r="Q104" s="16">
        <v>0</v>
      </c>
      <c r="R104" s="16">
        <v>1</v>
      </c>
      <c r="S104" s="28">
        <f t="shared" ref="S104:S105" si="131">SUM(G104:R104)</f>
        <v>3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>
        <v>0</v>
      </c>
      <c r="AC104" s="15">
        <v>0</v>
      </c>
      <c r="AD104" s="15">
        <v>0</v>
      </c>
      <c r="AE104" s="15">
        <v>0</v>
      </c>
      <c r="AF104" s="16">
        <f t="shared" ref="AF104:AF105" si="132">SUM(T104:AE104)</f>
        <v>0</v>
      </c>
      <c r="AG104" s="17">
        <f t="shared" ref="AG104:AG105" si="133">+AH104</f>
        <v>0</v>
      </c>
      <c r="AH104" s="18">
        <f t="shared" ref="AH104:AH105" si="134">IFERROR(((AF104/S104)*100),0)</f>
        <v>0</v>
      </c>
      <c r="AI104" s="19" t="str">
        <f t="shared" ref="AI104:AI105" si="135">IF(AG104&lt;60,"INEFICAZ",IF(AG104&lt;89,"NORMAL",IF(AG104&lt;=100,"EFICAZ","EFICAZ")))</f>
        <v>INEFICAZ</v>
      </c>
    </row>
    <row r="105" spans="1:35" ht="24" customHeight="1" x14ac:dyDescent="0.25">
      <c r="A105" s="59"/>
      <c r="B105" s="60"/>
      <c r="C105" s="62"/>
      <c r="D105" s="63"/>
      <c r="E105" s="61"/>
      <c r="F105" s="27" t="s">
        <v>16</v>
      </c>
      <c r="G105" s="121">
        <v>656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50">
        <f t="shared" si="131"/>
        <v>656</v>
      </c>
      <c r="T105" s="20">
        <v>0</v>
      </c>
      <c r="U105" s="20">
        <v>0</v>
      </c>
      <c r="V105" s="20">
        <v>0</v>
      </c>
      <c r="W105" s="20">
        <v>0</v>
      </c>
      <c r="X105" s="20">
        <v>0</v>
      </c>
      <c r="Y105" s="20">
        <v>0</v>
      </c>
      <c r="Z105" s="20">
        <v>0</v>
      </c>
      <c r="AA105" s="20">
        <v>0</v>
      </c>
      <c r="AB105" s="20">
        <v>0</v>
      </c>
      <c r="AC105" s="20">
        <v>0</v>
      </c>
      <c r="AD105" s="20">
        <v>0</v>
      </c>
      <c r="AE105" s="20">
        <v>0</v>
      </c>
      <c r="AF105" s="21">
        <f t="shared" si="132"/>
        <v>0</v>
      </c>
      <c r="AG105" s="22">
        <f t="shared" si="133"/>
        <v>0</v>
      </c>
      <c r="AH105" s="23">
        <f t="shared" si="134"/>
        <v>0</v>
      </c>
      <c r="AI105" s="24" t="str">
        <f t="shared" si="135"/>
        <v>INEFICAZ</v>
      </c>
    </row>
    <row r="106" spans="1:35" ht="15.75" customHeight="1" x14ac:dyDescent="0.25">
      <c r="E106" s="26" t="s">
        <v>28</v>
      </c>
      <c r="G106" s="42">
        <f>+G105+G103+G101+G99+G97+G95+G93+G89+G85+G83+G63+G61+G57+G55+G53+G51+G49+G47+G39+G35+G21+G19+G17+G15</f>
        <v>402212.00999999995</v>
      </c>
      <c r="S106" s="42">
        <f ca="1">+S105+S103+S101+S99+S97+S95+S93+S89+S85+S83+S63+S61+S57+S55+S53+S51+S49+S47+S39+S35+S21+S19+S17+S15</f>
        <v>402212.00999999995</v>
      </c>
      <c r="V106" s="1"/>
      <c r="W106" s="1"/>
      <c r="X106" s="113" t="s">
        <v>29</v>
      </c>
      <c r="Y106" s="114"/>
      <c r="Z106" s="114"/>
      <c r="AA106" s="114"/>
      <c r="AB106" s="114"/>
      <c r="AC106" s="114"/>
      <c r="AD106" s="114"/>
      <c r="AE106" s="115"/>
      <c r="AF106" s="35">
        <f>+AF81+AF79+AF77+AF75+AF73+AF71</f>
        <v>0</v>
      </c>
      <c r="AG106" s="34"/>
    </row>
    <row r="107" spans="1:35" ht="1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9"/>
    </row>
    <row r="108" spans="1:35" ht="1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35" ht="15" customHeight="1" x14ac:dyDescent="0.25">
      <c r="B109" s="1"/>
      <c r="C109" s="1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</row>
    <row r="110" spans="1:35" x14ac:dyDescent="0.25"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</row>
    <row r="111" spans="1:35" x14ac:dyDescent="0.25">
      <c r="D111" s="109" t="s">
        <v>31</v>
      </c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38"/>
      <c r="S111" s="38"/>
      <c r="T111" s="38"/>
      <c r="U111" s="38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</row>
    <row r="112" spans="1:35" x14ac:dyDescent="0.25">
      <c r="D112" s="106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8"/>
      <c r="R112" s="38"/>
      <c r="S112" s="38"/>
      <c r="T112" s="38"/>
      <c r="U112" s="38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</row>
    <row r="113" spans="4:35" x14ac:dyDescent="0.25">
      <c r="D113" s="117" t="s">
        <v>22</v>
      </c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9"/>
      <c r="R113" s="39"/>
      <c r="S113" s="39"/>
      <c r="T113" s="39"/>
      <c r="U113" s="38"/>
      <c r="V113" s="13"/>
      <c r="W113" s="13"/>
      <c r="X113" s="13"/>
      <c r="Y113" s="13"/>
      <c r="Z113" s="13"/>
      <c r="AA113" s="120" t="s">
        <v>32</v>
      </c>
      <c r="AB113" s="120"/>
      <c r="AC113" s="120"/>
      <c r="AD113" s="120"/>
      <c r="AE113" s="120"/>
      <c r="AF113" s="120"/>
      <c r="AG113" s="40"/>
      <c r="AH113" s="13"/>
      <c r="AI113" s="13"/>
    </row>
    <row r="114" spans="4:35" x14ac:dyDescent="0.25">
      <c r="D114" s="106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8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</row>
    <row r="115" spans="4:35" x14ac:dyDescent="0.25">
      <c r="D115" s="112"/>
      <c r="E115" s="112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</row>
    <row r="116" spans="4:35" x14ac:dyDescent="0.25">
      <c r="D116" s="109" t="s">
        <v>33</v>
      </c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</row>
    <row r="117" spans="4:35" x14ac:dyDescent="0.25"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</row>
    <row r="118" spans="4:35" x14ac:dyDescent="0.25"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</row>
    <row r="119" spans="4:35" x14ac:dyDescent="0.25"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</row>
    <row r="120" spans="4:35" x14ac:dyDescent="0.25">
      <c r="D120" s="13"/>
      <c r="E120" s="13"/>
      <c r="F120" s="13"/>
      <c r="G120" s="13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</row>
    <row r="121" spans="4:35" x14ac:dyDescent="0.25">
      <c r="D121" s="13"/>
      <c r="E121" s="13"/>
      <c r="F121" s="13"/>
      <c r="G121" s="13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111"/>
    </row>
    <row r="122" spans="4:35" x14ac:dyDescent="0.25">
      <c r="D122" s="13"/>
      <c r="E122" s="13"/>
      <c r="F122" s="13"/>
      <c r="G122" s="13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</row>
    <row r="123" spans="4:35" x14ac:dyDescent="0.25"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</row>
    <row r="124" spans="4:35" x14ac:dyDescent="0.25">
      <c r="D124" s="109" t="s">
        <v>34</v>
      </c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</row>
    <row r="125" spans="4:35" x14ac:dyDescent="0.25"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</row>
    <row r="126" spans="4:35" x14ac:dyDescent="0.25"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</row>
    <row r="127" spans="4:35" x14ac:dyDescent="0.25"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</row>
    <row r="128" spans="4:35" x14ac:dyDescent="0.25">
      <c r="D128" s="112"/>
      <c r="E128" s="112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</row>
    <row r="129" spans="4:35" x14ac:dyDescent="0.25">
      <c r="D129" s="109" t="s">
        <v>35</v>
      </c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</row>
    <row r="130" spans="4:35" x14ac:dyDescent="0.25"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</row>
    <row r="131" spans="4:35" x14ac:dyDescent="0.25"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</row>
    <row r="132" spans="4:35" x14ac:dyDescent="0.25"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</row>
    <row r="133" spans="4:35" x14ac:dyDescent="0.25"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</row>
  </sheetData>
  <mergeCells count="277">
    <mergeCell ref="A56:A57"/>
    <mergeCell ref="B56:B57"/>
    <mergeCell ref="C56:C57"/>
    <mergeCell ref="D56:D57"/>
    <mergeCell ref="E56:E57"/>
    <mergeCell ref="A58:A59"/>
    <mergeCell ref="B58:B59"/>
    <mergeCell ref="C58:C59"/>
    <mergeCell ref="D58:D59"/>
    <mergeCell ref="A104:A105"/>
    <mergeCell ref="B104:B105"/>
    <mergeCell ref="C104:C105"/>
    <mergeCell ref="D104:D105"/>
    <mergeCell ref="E104:E105"/>
    <mergeCell ref="A102:A103"/>
    <mergeCell ref="B102:B103"/>
    <mergeCell ref="C102:C103"/>
    <mergeCell ref="D102:D103"/>
    <mergeCell ref="E102:E103"/>
    <mergeCell ref="A40:A41"/>
    <mergeCell ref="B40:B41"/>
    <mergeCell ref="C40:C41"/>
    <mergeCell ref="D40:D41"/>
    <mergeCell ref="E40:E41"/>
    <mergeCell ref="A42:A43"/>
    <mergeCell ref="B42:B43"/>
    <mergeCell ref="C42:C43"/>
    <mergeCell ref="D42:D43"/>
    <mergeCell ref="E42:E43"/>
    <mergeCell ref="A36:A37"/>
    <mergeCell ref="B36:B37"/>
    <mergeCell ref="C36:C37"/>
    <mergeCell ref="D36:D37"/>
    <mergeCell ref="E36:E37"/>
    <mergeCell ref="A38:A39"/>
    <mergeCell ref="B38:B39"/>
    <mergeCell ref="C38:C39"/>
    <mergeCell ref="D38:D39"/>
    <mergeCell ref="E38:E39"/>
    <mergeCell ref="A32:A33"/>
    <mergeCell ref="B32:B33"/>
    <mergeCell ref="C32:C33"/>
    <mergeCell ref="D32:D33"/>
    <mergeCell ref="E32:E33"/>
    <mergeCell ref="A34:A35"/>
    <mergeCell ref="B34:B35"/>
    <mergeCell ref="C34:C35"/>
    <mergeCell ref="D34:D35"/>
    <mergeCell ref="E34:E35"/>
    <mergeCell ref="D26:D27"/>
    <mergeCell ref="E26:E27"/>
    <mergeCell ref="A28:A29"/>
    <mergeCell ref="B28:B29"/>
    <mergeCell ref="C28:C29"/>
    <mergeCell ref="D28:D29"/>
    <mergeCell ref="E28:E29"/>
    <mergeCell ref="A30:A31"/>
    <mergeCell ref="B30:B31"/>
    <mergeCell ref="C30:C31"/>
    <mergeCell ref="D30:D31"/>
    <mergeCell ref="E30:E31"/>
    <mergeCell ref="X106:AE106"/>
    <mergeCell ref="B10:I10"/>
    <mergeCell ref="D111:Q111"/>
    <mergeCell ref="D112:Q112"/>
    <mergeCell ref="D113:Q113"/>
    <mergeCell ref="AA113:AF113"/>
    <mergeCell ref="E58:E59"/>
    <mergeCell ref="A54:A55"/>
    <mergeCell ref="B54:B55"/>
    <mergeCell ref="C54:C55"/>
    <mergeCell ref="D54:D55"/>
    <mergeCell ref="E54:E55"/>
    <mergeCell ref="A46:A47"/>
    <mergeCell ref="B46:B47"/>
    <mergeCell ref="C46:C47"/>
    <mergeCell ref="D46:D47"/>
    <mergeCell ref="E46:E47"/>
    <mergeCell ref="A50:A51"/>
    <mergeCell ref="B50:B51"/>
    <mergeCell ref="C50:C51"/>
    <mergeCell ref="D50:D51"/>
    <mergeCell ref="E50:E51"/>
    <mergeCell ref="A52:A53"/>
    <mergeCell ref="B52:B53"/>
    <mergeCell ref="D114:Q114"/>
    <mergeCell ref="D131:Q131"/>
    <mergeCell ref="D132:Q132"/>
    <mergeCell ref="D119:Q119"/>
    <mergeCell ref="H121:AI122"/>
    <mergeCell ref="D124:Q124"/>
    <mergeCell ref="D125:Q125"/>
    <mergeCell ref="D126:Q126"/>
    <mergeCell ref="D127:Q127"/>
    <mergeCell ref="D128:E128"/>
    <mergeCell ref="D129:Q129"/>
    <mergeCell ref="D130:Q130"/>
    <mergeCell ref="D115:E115"/>
    <mergeCell ref="D116:Q116"/>
    <mergeCell ref="D117:Q117"/>
    <mergeCell ref="D118:Q118"/>
    <mergeCell ref="A11:S11"/>
    <mergeCell ref="S12:S13"/>
    <mergeCell ref="A60:A61"/>
    <mergeCell ref="B60:B61"/>
    <mergeCell ref="C60:C61"/>
    <mergeCell ref="D60:D61"/>
    <mergeCell ref="E60:E61"/>
    <mergeCell ref="C12:C13"/>
    <mergeCell ref="D12:D13"/>
    <mergeCell ref="E12:E13"/>
    <mergeCell ref="A14:A15"/>
    <mergeCell ref="B14:B15"/>
    <mergeCell ref="C14:C15"/>
    <mergeCell ref="D14:D15"/>
    <mergeCell ref="E14:E15"/>
    <mergeCell ref="A16:A17"/>
    <mergeCell ref="B16:B17"/>
    <mergeCell ref="C16:C17"/>
    <mergeCell ref="D16:D17"/>
    <mergeCell ref="E16:E17"/>
    <mergeCell ref="D48:D49"/>
    <mergeCell ref="E48:E49"/>
    <mergeCell ref="E44:E45"/>
    <mergeCell ref="D44:D45"/>
    <mergeCell ref="A64:A65"/>
    <mergeCell ref="B64:B65"/>
    <mergeCell ref="C64:C65"/>
    <mergeCell ref="D64:D65"/>
    <mergeCell ref="E64:E65"/>
    <mergeCell ref="AI12:AI13"/>
    <mergeCell ref="T12:AE12"/>
    <mergeCell ref="AF12:AF13"/>
    <mergeCell ref="AH12:AH13"/>
    <mergeCell ref="C52:C53"/>
    <mergeCell ref="D52:D53"/>
    <mergeCell ref="E52:E53"/>
    <mergeCell ref="A48:A49"/>
    <mergeCell ref="B48:B49"/>
    <mergeCell ref="C48:C49"/>
    <mergeCell ref="D18:D19"/>
    <mergeCell ref="E18:E19"/>
    <mergeCell ref="A20:A21"/>
    <mergeCell ref="B20:B21"/>
    <mergeCell ref="C20:C21"/>
    <mergeCell ref="D20:D21"/>
    <mergeCell ref="E20:E21"/>
    <mergeCell ref="A18:A19"/>
    <mergeCell ref="B18:B19"/>
    <mergeCell ref="AG12:AG13"/>
    <mergeCell ref="F12:F13"/>
    <mergeCell ref="G12:R12"/>
    <mergeCell ref="A12:A13"/>
    <mergeCell ref="B12:B13"/>
    <mergeCell ref="A62:A63"/>
    <mergeCell ref="B62:B63"/>
    <mergeCell ref="C62:C63"/>
    <mergeCell ref="D62:D63"/>
    <mergeCell ref="E62:E63"/>
    <mergeCell ref="C18:C19"/>
    <mergeCell ref="D22:D23"/>
    <mergeCell ref="E22:E23"/>
    <mergeCell ref="C22:C23"/>
    <mergeCell ref="A22:A23"/>
    <mergeCell ref="B22:B23"/>
    <mergeCell ref="A24:A25"/>
    <mergeCell ref="B24:B25"/>
    <mergeCell ref="C24:C25"/>
    <mergeCell ref="D24:D25"/>
    <mergeCell ref="E24:E25"/>
    <mergeCell ref="A26:A27"/>
    <mergeCell ref="B26:B27"/>
    <mergeCell ref="C26:C27"/>
    <mergeCell ref="A2:AI2"/>
    <mergeCell ref="E9:H9"/>
    <mergeCell ref="B3:D3"/>
    <mergeCell ref="B4:D4"/>
    <mergeCell ref="B5:D5"/>
    <mergeCell ref="B6:D6"/>
    <mergeCell ref="B9:D9"/>
    <mergeCell ref="G5:S5"/>
    <mergeCell ref="I9:V9"/>
    <mergeCell ref="W9:X9"/>
    <mergeCell ref="Y9:AE9"/>
    <mergeCell ref="AH9:AI9"/>
    <mergeCell ref="AF9:AG9"/>
    <mergeCell ref="AB8:AE8"/>
    <mergeCell ref="A68:A69"/>
    <mergeCell ref="B68:B69"/>
    <mergeCell ref="C68:C69"/>
    <mergeCell ref="D68:D69"/>
    <mergeCell ref="E68:E69"/>
    <mergeCell ref="A66:A67"/>
    <mergeCell ref="B66:B67"/>
    <mergeCell ref="C66:C67"/>
    <mergeCell ref="D66:D67"/>
    <mergeCell ref="E66:E67"/>
    <mergeCell ref="A70:A71"/>
    <mergeCell ref="B70:B71"/>
    <mergeCell ref="C70:C71"/>
    <mergeCell ref="D70:D71"/>
    <mergeCell ref="E70:E71"/>
    <mergeCell ref="A76:A77"/>
    <mergeCell ref="B76:B77"/>
    <mergeCell ref="C76:C77"/>
    <mergeCell ref="D76:D77"/>
    <mergeCell ref="E76:E77"/>
    <mergeCell ref="A74:A75"/>
    <mergeCell ref="B74:B75"/>
    <mergeCell ref="C74:C75"/>
    <mergeCell ref="D74:D75"/>
    <mergeCell ref="E74:E75"/>
    <mergeCell ref="A72:A73"/>
    <mergeCell ref="B72:B73"/>
    <mergeCell ref="C72:C73"/>
    <mergeCell ref="D72:D73"/>
    <mergeCell ref="E72:E73"/>
    <mergeCell ref="A78:A79"/>
    <mergeCell ref="B78:B79"/>
    <mergeCell ref="C78:C79"/>
    <mergeCell ref="D78:D79"/>
    <mergeCell ref="E78:E79"/>
    <mergeCell ref="D84:D85"/>
    <mergeCell ref="E84:E85"/>
    <mergeCell ref="A86:A87"/>
    <mergeCell ref="B86:B87"/>
    <mergeCell ref="C86:C87"/>
    <mergeCell ref="D86:D87"/>
    <mergeCell ref="E86:E87"/>
    <mergeCell ref="A82:A83"/>
    <mergeCell ref="B82:B83"/>
    <mergeCell ref="C82:C83"/>
    <mergeCell ref="D82:D83"/>
    <mergeCell ref="E82:E83"/>
    <mergeCell ref="B92:B93"/>
    <mergeCell ref="C92:C93"/>
    <mergeCell ref="A92:A93"/>
    <mergeCell ref="D92:D93"/>
    <mergeCell ref="E92:E93"/>
    <mergeCell ref="A80:A81"/>
    <mergeCell ref="B80:B81"/>
    <mergeCell ref="C80:C81"/>
    <mergeCell ref="D80:D81"/>
    <mergeCell ref="E80:E81"/>
    <mergeCell ref="B88:B89"/>
    <mergeCell ref="C88:C89"/>
    <mergeCell ref="D88:D89"/>
    <mergeCell ref="E88:E89"/>
    <mergeCell ref="A90:A91"/>
    <mergeCell ref="B90:B91"/>
    <mergeCell ref="C90:C91"/>
    <mergeCell ref="D90:D91"/>
    <mergeCell ref="E90:E91"/>
    <mergeCell ref="A84:A85"/>
    <mergeCell ref="B84:B85"/>
    <mergeCell ref="C84:C85"/>
    <mergeCell ref="A100:A101"/>
    <mergeCell ref="B100:B101"/>
    <mergeCell ref="C100:C101"/>
    <mergeCell ref="D100:D101"/>
    <mergeCell ref="E100:E101"/>
    <mergeCell ref="A96:A97"/>
    <mergeCell ref="B96:B97"/>
    <mergeCell ref="C96:C97"/>
    <mergeCell ref="D96:D97"/>
    <mergeCell ref="E96:E97"/>
    <mergeCell ref="A98:A99"/>
    <mergeCell ref="B98:B99"/>
    <mergeCell ref="C98:C99"/>
    <mergeCell ref="D98:D99"/>
    <mergeCell ref="E98:E99"/>
    <mergeCell ref="A94:A95"/>
    <mergeCell ref="B94:B95"/>
    <mergeCell ref="C94:C95"/>
    <mergeCell ref="D94:D95"/>
    <mergeCell ref="E94:E95"/>
    <mergeCell ref="A88:A89"/>
  </mergeCells>
  <hyperlinks>
    <hyperlink ref="AB8" r:id="rId1" display="whtorresb1@yahoo.es" xr:uid="{00000000-0004-0000-0000-000001000000}"/>
  </hyperlinks>
  <pageMargins left="0.75" right="0.75" top="1" bottom="1" header="0.5" footer="0.5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415C7090-A243-426F-B302-DBDE20ADF241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AG18:AG19</xm:sqref>
        </x14:conditionalFormatting>
        <x14:conditionalFormatting xmlns:xm="http://schemas.microsoft.com/office/excel/2006/main">
          <x14:cfRule type="iconSet" priority="7" id="{ECC4264F-F8C4-4F37-A21A-0BE26981AB25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AG21</xm:sqref>
        </x14:conditionalFormatting>
        <x14:conditionalFormatting xmlns:xm="http://schemas.microsoft.com/office/excel/2006/main">
          <x14:cfRule type="iconSet" priority="6" id="{BDDE01FE-A249-4E45-A342-9FF976B98EF4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AG22:AG23</xm:sqref>
        </x14:conditionalFormatting>
        <x14:conditionalFormatting xmlns:xm="http://schemas.microsoft.com/office/excel/2006/main">
          <x14:cfRule type="iconSet" priority="5" id="{04FE16E0-2FDD-4A68-BC98-16ECA4311384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AG24:AG25</xm:sqref>
        </x14:conditionalFormatting>
        <x14:conditionalFormatting xmlns:xm="http://schemas.microsoft.com/office/excel/2006/main">
          <x14:cfRule type="iconSet" priority="4" id="{7027071F-30B7-4955-90C3-4EF5A9555E3B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AG26:AG27</xm:sqref>
        </x14:conditionalFormatting>
        <x14:conditionalFormatting xmlns:xm="http://schemas.microsoft.com/office/excel/2006/main">
          <x14:cfRule type="iconSet" priority="3" id="{E82F9E2C-2450-4070-8CCB-CF3E0FAC51B7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AG28:AG29</xm:sqref>
        </x14:conditionalFormatting>
        <x14:conditionalFormatting xmlns:xm="http://schemas.microsoft.com/office/excel/2006/main">
          <x14:cfRule type="iconSet" priority="2" id="{DC0FAF20-3551-4D46-B261-DC2C894F4614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AG30:AG43</xm:sqref>
        </x14:conditionalFormatting>
        <x14:conditionalFormatting xmlns:xm="http://schemas.microsoft.com/office/excel/2006/main">
          <x14:cfRule type="iconSet" priority="50" id="{1EB82086-CD25-40C6-9166-520A1A9F73CD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AG44:AG45</xm:sqref>
        </x14:conditionalFormatting>
        <x14:conditionalFormatting xmlns:xm="http://schemas.microsoft.com/office/excel/2006/main">
          <x14:cfRule type="iconSet" priority="18" id="{A9157401-7458-4444-8540-ABDB040AE6A0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AG46:AG47</xm:sqref>
        </x14:conditionalFormatting>
        <x14:conditionalFormatting xmlns:xm="http://schemas.microsoft.com/office/excel/2006/main">
          <x14:cfRule type="iconSet" priority="22" id="{2A41C60C-8168-41DD-BCA5-D994F9F7F759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AG48:AG49</xm:sqref>
        </x14:conditionalFormatting>
        <x14:conditionalFormatting xmlns:xm="http://schemas.microsoft.com/office/excel/2006/main">
          <x14:cfRule type="iconSet" priority="21" id="{EBFA2C8E-BF6E-4F1C-900A-EFD9A6072400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AG50:AG51</xm:sqref>
        </x14:conditionalFormatting>
        <x14:conditionalFormatting xmlns:xm="http://schemas.microsoft.com/office/excel/2006/main">
          <x14:cfRule type="iconSet" priority="20" id="{2C9D04F0-0676-4D28-9A67-5D1DFEE87399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AG52:AG53</xm:sqref>
        </x14:conditionalFormatting>
        <x14:conditionalFormatting xmlns:xm="http://schemas.microsoft.com/office/excel/2006/main">
          <x14:cfRule type="iconSet" priority="19" id="{E750627B-7BCE-44D6-8789-693D60D8188B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AG54:AG55</xm:sqref>
        </x14:conditionalFormatting>
        <x14:conditionalFormatting xmlns:xm="http://schemas.microsoft.com/office/excel/2006/main">
          <x14:cfRule type="iconSet" priority="17" id="{4496CA6C-1193-431C-A2A7-B7489E5F64BB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AG56:AG57</xm:sqref>
        </x14:conditionalFormatting>
        <x14:conditionalFormatting xmlns:xm="http://schemas.microsoft.com/office/excel/2006/main">
          <x14:cfRule type="iconSet" priority="16" id="{20E67CE0-D8C6-45F4-B202-2BD8C8544BE0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AG58:AG59</xm:sqref>
        </x14:conditionalFormatting>
        <x14:conditionalFormatting xmlns:xm="http://schemas.microsoft.com/office/excel/2006/main">
          <x14:cfRule type="iconSet" priority="27" id="{CD66A41E-3B20-465B-A151-A3D2EB4AF579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AG60:AG61</xm:sqref>
        </x14:conditionalFormatting>
        <x14:conditionalFormatting xmlns:xm="http://schemas.microsoft.com/office/excel/2006/main">
          <x14:cfRule type="iconSet" priority="26" id="{93041DF2-1B70-49EE-921D-4B3CA0E79476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AG62:AG63</xm:sqref>
        </x14:conditionalFormatting>
        <x14:conditionalFormatting xmlns:xm="http://schemas.microsoft.com/office/excel/2006/main">
          <x14:cfRule type="iconSet" priority="37" id="{45729B41-B24F-4319-84DF-AC5A9AE14D42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AG64:AG81</xm:sqref>
        </x14:conditionalFormatting>
        <x14:conditionalFormatting xmlns:xm="http://schemas.microsoft.com/office/excel/2006/main">
          <x14:cfRule type="iconSet" priority="15" id="{6315A16D-18C0-438E-AE75-DF5CEA1DE012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AG82:AG95</xm:sqref>
        </x14:conditionalFormatting>
        <x14:conditionalFormatting xmlns:xm="http://schemas.microsoft.com/office/excel/2006/main">
          <x14:cfRule type="iconSet" priority="14" id="{EAD91B02-110A-4E9D-9559-6D31522F9D09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AG96:AG97</xm:sqref>
        </x14:conditionalFormatting>
        <x14:conditionalFormatting xmlns:xm="http://schemas.microsoft.com/office/excel/2006/main">
          <x14:cfRule type="iconSet" priority="13" id="{21904FF4-5385-4EF3-ADE3-22B8151CBF44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AG98:AG99</xm:sqref>
        </x14:conditionalFormatting>
        <x14:conditionalFormatting xmlns:xm="http://schemas.microsoft.com/office/excel/2006/main">
          <x14:cfRule type="iconSet" priority="12" id="{58A46ED1-EEE1-4C5A-B0E6-54401ED2DA67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AG100:AG105</xm:sqref>
        </x14:conditionalFormatting>
        <x14:conditionalFormatting xmlns:xm="http://schemas.microsoft.com/office/excel/2006/main">
          <x14:cfRule type="iconSet" priority="51" id="{780C3522-667F-475E-950A-E21F8A63E2E5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AG14:AG17</xm:sqref>
        </x14:conditionalFormatting>
        <x14:conditionalFormatting xmlns:xm="http://schemas.microsoft.com/office/excel/2006/main">
          <x14:cfRule type="iconSet" priority="1" id="{F939B2AB-93BD-4738-AA54-EEE27725F653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INSTRUCTIVO</vt:lpstr>
      <vt:lpstr>4.2.POI OPP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PEQUEÑA</cp:lastModifiedBy>
  <dcterms:created xsi:type="dcterms:W3CDTF">2023-09-04T18:50:23Z</dcterms:created>
  <dcterms:modified xsi:type="dcterms:W3CDTF">2024-08-20T15:43:50Z</dcterms:modified>
</cp:coreProperties>
</file>