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NUez+IxbAifR/xYwfhQSzwLP92AEvm+8WDQglaUaITI="/>
    </ext>
  </extLst>
</workbook>
</file>

<file path=xl/sharedStrings.xml><?xml version="1.0" encoding="utf-8"?>
<sst xmlns="http://schemas.openxmlformats.org/spreadsheetml/2006/main" count="143" uniqueCount="92">
  <si>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</si>
  <si>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</si>
  <si>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</si>
  <si>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</si>
  <si>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</si>
  <si>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</si>
  <si>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</si>
  <si>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</si>
  <si>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</si>
  <si>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</si>
  <si>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</si>
  <si>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</si>
  <si>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</si>
  <si>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</si>
  <si>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</si>
  <si>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ING. FRANK ANTHONY ARCE CASTILLO</t>
  </si>
  <si>
    <t>Correo:</t>
  </si>
  <si>
    <t>farce@unitru.edu.pe</t>
  </si>
  <si>
    <t>Celular:</t>
  </si>
  <si>
    <t>Centro de Costo:</t>
  </si>
  <si>
    <t>1.09.05 - UNIDAD EJECUTORA DE INVERSIONES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</si>
  <si>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</si>
  <si>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</si>
  <si>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</si>
  <si>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</si>
  <si>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</si>
  <si>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AEI.04.06</t>
  </si>
  <si>
    <t>PLAN DEL SISTEMA DE INFORMACION,MONITOREO,SEGUIMIENTO,EVALUACION Y GESTION DEL CONOCIMIENTO IMPLEMENTADO PARA LA UNIVERSIDAD.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</si>
  <si>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</si>
  <si>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</si>
  <si>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</si>
  <si>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</si>
  <si>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</si>
  <si>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</si>
  <si>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</si>
  <si>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</si>
  <si>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</si>
  <si>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AOI00009000050</t>
  </si>
  <si>
    <t>FORMULACIÓN DE EXPEDIENTES DE OBRA EJECUTADOS POR ADMINISTRACIÓN INDIRECTA</t>
  </si>
  <si>
    <t>051 : EXPEDIENTE</t>
  </si>
  <si>
    <t>Físico</t>
  </si>
  <si>
    <t>Financiero S/.</t>
  </si>
  <si>
    <t>AOI00009000051</t>
  </si>
  <si>
    <t>EJECUCIÓN, SEGUIMIENTO Y CIERRE DE PROYECTOS DE INVERSIÓN</t>
  </si>
  <si>
    <t>096 : PROYECTO</t>
  </si>
  <si>
    <t>C0723</t>
  </si>
  <si>
    <t>AOI00009000666</t>
  </si>
  <si>
    <t>GESTIÓN Y OPERACIÓN DE LA INFRAESTRUCTURA Y EQUIPAMIENTO</t>
  </si>
  <si>
    <t>617 : PRODUCTO</t>
  </si>
  <si>
    <t>0</t>
  </si>
  <si>
    <t>AOI00009000765</t>
  </si>
  <si>
    <t>2088119 - AMPLIACIÓN Y MEJORAMIENTO DEL SERVICIO ACADÉMICO DE INVESTIGACIÓN DE LA FACULTAD DE ENFERMERÍA LA UNT</t>
  </si>
  <si>
    <t>AOI00009000767</t>
  </si>
  <si>
    <t>2115342 - MEJORAMIENTO DEL SERVICIO DE FORMACIÓN ACADÉMICO-PROFESIONAL Y DE INVESTIGACIÓN EN LA ESCUELA DE INGENIERÍA DE MATERIALES DE LA UNT</t>
  </si>
  <si>
    <t>AOI00009000768</t>
  </si>
  <si>
    <t>2131954 - MEJORAMIENTO DEL SERVICIO DE FORMACIÓN ACADÉMICA Y DE INVESTIGACIÓN EN LA FACULTAD DE CIENCIAS SOCIALES DE LA UNT</t>
  </si>
  <si>
    <t>AOI00009000769</t>
  </si>
  <si>
    <t>2131956 - MEJORAMIENTO DEL SERVICIO DE FORMACION ACADÉMICO-PROFESIONAL Y DE INVESTIGACIÓN EN LA ESCUELA DE INGENIERÍA INDUSTRIAL DE LA UNT</t>
  </si>
  <si>
    <t>AOI00009000770</t>
  </si>
  <si>
    <t>2131957 - MEJORAMIENTO DEL SERVICIO ACADÉMICO Y DE INVESTIGACIÓN EN LAS ESCUELAS DE INGENIERÍA DE MINAS Y METALÚRGICA DE LA</t>
  </si>
  <si>
    <t>AOI00009000771</t>
  </si>
  <si>
    <t>2131955- MEJORAMIENTO DEL SERVICIO DE FORMACION ACADEMICO-PROFESIONAL Y DE INVESTIGACION EN LA ESCUELA DE INGENIERIA AMBIENTAL DE LA UNT</t>
  </si>
  <si>
    <t>AOI00009000773</t>
  </si>
  <si>
    <t>2150242 - MEJORAMIENTO DEL SERVICIO DE FORMACIÓN ACADÉMICO PROFESIONAL EN LA FACULTAD DE DERECHO Y CIENCIAS POLÍTICAS DE LA UNIVERSIDAD NACIONAL DE TRUJILLO</t>
  </si>
  <si>
    <t>AOI00009000774</t>
  </si>
  <si>
    <t>2234640 - MEJORAMIENTO DEL SERVICIO ACADÉMICO Y DE INVESTIGACIÓN EN LA FACULTAD DE CIENCIAS ECONÓMICAS DE LA UNIVERSIDAD NACIONAL DE TRUJILLO.</t>
  </si>
  <si>
    <t>AOI00009000775</t>
  </si>
  <si>
    <t>2202562 - AMPLIACIÓN DEL SERVICIO ACADÉMICO DEL CENTRO DE IDIOMAS EN LA CIUDAD UNIVERSITARIA DE LA UNIVERSIDAD NACIONAL DE TRUJILLO</t>
  </si>
  <si>
    <t>AOI00009000777</t>
  </si>
  <si>
    <t>2319748 - MEJORAMIENTO DEL SERVICIO DE FORMACIÓN ACADÉMICO Y DE INVESTIGACIÓN EN LAS ESCUELAS DE ESTADÍSTICA E INFORMÁTICA DE LA UNIVERSIDAD NACIONAL DE TRUJILLO</t>
  </si>
  <si>
    <t>184879.97</t>
  </si>
  <si>
    <t>AOI00009000778</t>
  </si>
  <si>
    <t>2320890 - MEJORAMIENTO Y AMPLIACION DEL SERVICIO DE ASISTENCIA ALIMENTARIA DE LA UNIVERSIDAD NACIONAL DE TRUJILLO</t>
  </si>
  <si>
    <t>AOI00009000779</t>
  </si>
  <si>
    <t>2336637 - MEJORAMIENTO DEL SERVICIO DE FORMACION PROFESIONAL DE LAS ESCUELAS DE ARQUITECTURA Y URBANISMO E INGENIERIA CIVIL DE LA UNIVERSIDAD NACIONAL DE TRUJILLO</t>
  </si>
  <si>
    <t>AOI00009000780</t>
  </si>
  <si>
    <t>2336777 - MEJORAMIENTO Y AMPLIACION DEL SERVICIO BIBLIOTECOLOGICO DE LA BIBLIOTECA CENTRAL DE LA UNIVERSIDAD NACIONAL DE TRUJILLO</t>
  </si>
  <si>
    <t>AOI00009000781</t>
  </si>
  <si>
    <t>2396789 - ADQUISICIÓN DE SETS DE MOBILIARIOS COMBINADOS PARA PROCEDIMIENTOS DENTALES EN EL(LA) UNIVERSIDAD NACIONAL DE TRUJILLO</t>
  </si>
  <si>
    <t>530 : BIEN</t>
  </si>
  <si>
    <t>AOI00009000782</t>
  </si>
  <si>
    <t>2397745 - RENOVACIÓN DE PANTALLAS EN EL(LA) ESCUELA DE POSTGRADO DE LA UNIVERSIDAD NACIONAL DE TRUJILLO</t>
  </si>
  <si>
    <t>AOI00009000783</t>
  </si>
  <si>
    <t>2430729 - ADQUISICIÓN DE SISTEMAS DE PROCESAMIENTO Y ALMACENAMIENTO (SERVIDORES, STORAGE, LIBRERIAS DE RESPALDO, CLOUDBRIDGE); EN EL(LA) UNIVERSIDAD NACIONAL DE TRUJILLO EN LA LOCALIDAD TRUJILLO, DISTRITO DE TRUJILLO, PROVINCIA TRUJILLO, DEPARTAMENTO LA LIBERTAD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</si>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</sst>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2FAFC"/>
        <bgColor rgb="FFB2FAFC"/>
      </patternFill>
    </fill>
    <fill>
      <patternFill patternType="solid">
        <fgColor rgb="FFAFFFFF"/>
        <bgColor rgb="FFA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2" fillId="2" fontId="1" numFmtId="0" xfId="0" applyAlignment="1" applyBorder="1" applyFont="1">
      <alignment horizontal="center" shrinkToFit="0" wrapText="1"/>
    </xf>
    <xf borderId="1" fillId="2" fontId="7" numFmtId="0" xfId="0" applyAlignment="1" applyBorder="1" applyFont="1">
      <alignment readingOrder="0"/>
    </xf>
    <xf borderId="1" fillId="2" fontId="8" numFmtId="0" xfId="0" applyBorder="1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2" fontId="9" numFmtId="0" xfId="0" applyAlignment="1" applyBorder="1" applyFont="1">
      <alignment horizontal="center" vertical="top"/>
    </xf>
    <xf borderId="13" fillId="2" fontId="9" numFmtId="0" xfId="0" applyAlignment="1" applyBorder="1" applyFont="1">
      <alignment horizontal="center" readingOrder="0" vertical="top"/>
    </xf>
    <xf borderId="13" fillId="0" fontId="1" numFmtId="0" xfId="0" applyAlignment="1" applyBorder="1" applyFont="1">
      <alignment horizontal="center" readingOrder="0"/>
    </xf>
    <xf borderId="13" fillId="2" fontId="9" numFmtId="0" xfId="0" applyAlignment="1" applyBorder="1" applyFont="1">
      <alignment horizontal="center"/>
    </xf>
    <xf borderId="13" fillId="2" fontId="10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6" fillId="0" fontId="10" numFmtId="0" xfId="0" applyAlignment="1" applyBorder="1" applyFont="1">
      <alignment shrinkToFit="0" vertical="center" wrapText="1"/>
    </xf>
    <xf borderId="6" fillId="0" fontId="1" numFmtId="0" xfId="0" applyBorder="1" applyFont="1"/>
    <xf borderId="7" fillId="0" fontId="1" numFmtId="0" xfId="0" applyBorder="1" applyFont="1"/>
    <xf borderId="17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8" fillId="6" fontId="11" numFmtId="0" xfId="0" applyAlignment="1" applyBorder="1" applyFill="1" applyFont="1">
      <alignment horizontal="center" shrinkToFit="0" textRotation="90" vertical="center" wrapText="1"/>
    </xf>
    <xf borderId="18" fillId="6" fontId="12" numFmtId="0" xfId="0" applyAlignment="1" applyBorder="1" applyFont="1">
      <alignment horizontal="center" shrinkToFit="0" textRotation="90" vertical="center" wrapText="1"/>
    </xf>
    <xf borderId="17" fillId="0" fontId="1" numFmtId="0" xfId="0" applyAlignment="1" applyBorder="1" applyFont="1">
      <alignment shrinkToFit="0" wrapText="1"/>
    </xf>
    <xf borderId="17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9" fillId="2" fontId="1" numFmtId="0" xfId="0" applyBorder="1" applyFont="1"/>
    <xf borderId="20" fillId="0" fontId="3" numFmtId="0" xfId="0" applyBorder="1" applyFont="1"/>
    <xf borderId="18" fillId="0" fontId="1" numFmtId="0" xfId="0" applyAlignment="1" applyBorder="1" applyFont="1">
      <alignment shrinkToFit="0" wrapText="1"/>
    </xf>
    <xf borderId="18" fillId="8" fontId="1" numFmtId="0" xfId="0" applyAlignment="1" applyBorder="1" applyFill="1" applyFont="1">
      <alignment horizontal="center" shrinkToFit="0" vertical="center" wrapText="1"/>
    </xf>
    <xf borderId="18" fillId="8" fontId="1" numFmtId="0" xfId="0" applyAlignment="1" applyBorder="1" applyFont="1">
      <alignment horizontal="center" shrinkToFit="0" wrapText="1"/>
    </xf>
    <xf borderId="13" fillId="8" fontId="1" numFmtId="0" xfId="0" applyAlignment="1" applyBorder="1" applyFont="1">
      <alignment horizontal="center" shrinkToFit="0" vertical="center" wrapText="1"/>
    </xf>
    <xf borderId="21" fillId="6" fontId="10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6" fontId="11" numFmtId="0" xfId="0" applyAlignment="1" applyBorder="1" applyFont="1">
      <alignment horizontal="center" shrinkToFit="0" wrapText="1"/>
    </xf>
    <xf borderId="25" fillId="6" fontId="11" numFmtId="0" xfId="0" applyAlignment="1" applyBorder="1" applyFont="1">
      <alignment horizontal="center" shrinkToFit="0" wrapText="1"/>
    </xf>
    <xf borderId="26" fillId="0" fontId="3" numFmtId="0" xfId="0" applyBorder="1" applyFont="1"/>
    <xf borderId="17" fillId="8" fontId="1" numFmtId="0" xfId="0" applyAlignment="1" applyBorder="1" applyFont="1">
      <alignment horizontal="center" shrinkToFit="0" wrapText="1"/>
    </xf>
    <xf borderId="17" fillId="6" fontId="6" numFmtId="0" xfId="0" applyAlignment="1" applyBorder="1" applyFont="1">
      <alignment horizontal="center" shrinkToFit="0" wrapText="1"/>
    </xf>
    <xf borderId="17" fillId="6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18" fillId="0" fontId="13" numFmtId="0" xfId="0" applyAlignment="1" applyBorder="1" applyFont="1">
      <alignment horizontal="center" shrinkToFit="0" wrapText="1"/>
    </xf>
    <xf borderId="18" fillId="0" fontId="13" numFmtId="0" xfId="0" applyAlignment="1" applyBorder="1" applyFont="1">
      <alignment horizontal="left" shrinkToFit="0" wrapText="1"/>
    </xf>
    <xf borderId="17" fillId="9" fontId="13" numFmtId="0" xfId="0" applyAlignment="1" applyBorder="1" applyFill="1" applyFont="1">
      <alignment horizontal="center" shrinkToFit="0" wrapText="1"/>
    </xf>
    <xf borderId="17" fillId="9" fontId="13" numFmtId="0" xfId="0" applyAlignment="1" applyBorder="1" applyFont="1">
      <alignment horizontal="center" readingOrder="0" shrinkToFit="0" wrapText="1"/>
    </xf>
    <xf borderId="29" fillId="9" fontId="14" numFmtId="2" xfId="0" applyAlignment="1" applyBorder="1" applyFont="1" applyNumberFormat="1">
      <alignment horizontal="center" shrinkToFit="0" vertical="center" wrapText="1"/>
    </xf>
    <xf borderId="17" fillId="9" fontId="13" numFmtId="2" xfId="0" applyAlignment="1" applyBorder="1" applyFont="1" applyNumberFormat="1">
      <alignment horizontal="center" shrinkToFit="0" wrapText="1"/>
    </xf>
    <xf borderId="30" fillId="9" fontId="13" numFmtId="2" xfId="0" applyAlignment="1" applyBorder="1" applyFont="1" applyNumberFormat="1">
      <alignment horizontal="center" shrinkToFit="0" wrapText="1"/>
    </xf>
    <xf borderId="17" fillId="10" fontId="13" numFmtId="0" xfId="0" applyAlignment="1" applyBorder="1" applyFill="1" applyFont="1">
      <alignment horizontal="center" shrinkToFit="0" wrapText="1"/>
    </xf>
    <xf borderId="17" fillId="10" fontId="13" numFmtId="4" xfId="0" applyAlignment="1" applyBorder="1" applyFont="1" applyNumberFormat="1">
      <alignment horizontal="center" shrinkToFit="0" wrapText="1"/>
    </xf>
    <xf borderId="17" fillId="11" fontId="13" numFmtId="0" xfId="0" applyAlignment="1" applyBorder="1" applyFill="1" applyFont="1">
      <alignment horizontal="center" shrinkToFit="0" wrapText="1"/>
    </xf>
    <xf borderId="17" fillId="11" fontId="13" numFmtId="0" xfId="0" applyAlignment="1" applyBorder="1" applyFont="1">
      <alignment horizontal="center" readingOrder="0" shrinkToFit="0" wrapText="1"/>
    </xf>
    <xf borderId="29" fillId="11" fontId="14" numFmtId="2" xfId="0" applyAlignment="1" applyBorder="1" applyFont="1" applyNumberFormat="1">
      <alignment horizontal="center" shrinkToFit="0" vertical="center" wrapText="1"/>
    </xf>
    <xf borderId="17" fillId="11" fontId="13" numFmtId="2" xfId="0" applyAlignment="1" applyBorder="1" applyFont="1" applyNumberFormat="1">
      <alignment horizontal="center" shrinkToFit="0" wrapText="1"/>
    </xf>
    <xf borderId="17" fillId="10" fontId="13" numFmtId="4" xfId="0" applyAlignment="1" applyBorder="1" applyFont="1" applyNumberFormat="1">
      <alignment horizontal="center" readingOrder="0" shrinkToFit="0" wrapText="1"/>
    </xf>
    <xf borderId="18" fillId="0" fontId="13" numFmtId="0" xfId="0" applyAlignment="1" applyBorder="1" applyFont="1">
      <alignment shrinkToFit="0" wrapText="1"/>
    </xf>
    <xf borderId="17" fillId="10" fontId="13" numFmtId="49" xfId="0" applyAlignment="1" applyBorder="1" applyFont="1" applyNumberFormat="1">
      <alignment horizontal="center" readingOrder="0" vertical="top"/>
    </xf>
    <xf borderId="17" fillId="10" fontId="13" numFmtId="49" xfId="0" applyAlignment="1" applyBorder="1" applyFont="1" applyNumberFormat="1">
      <alignment horizontal="center" shrinkToFit="0" wrapText="1"/>
    </xf>
    <xf borderId="18" fillId="12" fontId="13" numFmtId="0" xfId="0" applyAlignment="1" applyBorder="1" applyFill="1" applyFont="1">
      <alignment horizontal="left" shrinkToFit="0" wrapText="1"/>
    </xf>
    <xf borderId="18" fillId="13" fontId="13" numFmtId="0" xfId="0" applyAlignment="1" applyBorder="1" applyFill="1" applyFont="1">
      <alignment horizontal="left" shrinkToFit="0" wrapText="1"/>
    </xf>
    <xf borderId="17" fillId="11" fontId="13" numFmtId="2" xfId="0" applyAlignment="1" applyBorder="1" applyFont="1" applyNumberFormat="1">
      <alignment horizontal="center" readingOrder="0" shrinkToFit="0" wrapText="1"/>
    </xf>
    <xf borderId="0" fillId="0" fontId="1" numFmtId="0" xfId="0" applyAlignment="1" applyFont="1">
      <alignment shrinkToFit="0" wrapText="1"/>
    </xf>
    <xf borderId="17" fillId="0" fontId="13" numFmtId="0" xfId="0" applyAlignment="1" applyBorder="1" applyFont="1">
      <alignment shrinkToFit="0" wrapText="1"/>
    </xf>
    <xf borderId="17" fillId="13" fontId="1" numFmtId="4" xfId="0" applyAlignment="1" applyBorder="1" applyFont="1" applyNumberFormat="1">
      <alignment horizontal="left" shrinkToFit="0" wrapText="1"/>
    </xf>
    <xf borderId="0" fillId="0" fontId="1" numFmtId="4" xfId="0" applyAlignment="1" applyFont="1" applyNumberFormat="1">
      <alignment horizontal="left" shrinkToFit="0" wrapText="1"/>
    </xf>
    <xf borderId="13" fillId="2" fontId="13" numFmtId="0" xfId="0" applyAlignment="1" applyBorder="1" applyFont="1">
      <alignment horizontal="right" shrinkToFit="0" wrapText="1"/>
    </xf>
    <xf borderId="0" fillId="0" fontId="1" numFmtId="0" xfId="0" applyAlignment="1" applyFont="1">
      <alignment horizontal="right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readingOrder="0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1" fillId="2" fontId="1" numFmtId="0" xfId="0" applyAlignment="1" applyBorder="1" applyFont="1">
      <alignment horizontal="center"/>
    </xf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20</xdr:col>
      <xdr:colOff>76200</xdr:colOff>
      <xdr:row>60</xdr:row>
      <xdr:rowOff>28575</xdr:rowOff>
    </xdr:from>
    <xdr:ext cx="5181600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U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42.71"/>
    <col customWidth="1" min="5" max="5" width="15.0"/>
    <col customWidth="1" min="6" max="6" width="12.29"/>
    <col customWidth="1" min="7" max="7" width="9.14"/>
    <col customWidth="1" min="8" max="8" width="10.14"/>
    <col customWidth="1" min="9" max="9" width="6.71"/>
    <col customWidth="1" min="10" max="10" width="5.86"/>
    <col customWidth="1" min="11" max="11" width="4.57"/>
    <col customWidth="1" min="12" max="12" width="5.0"/>
    <col customWidth="1" min="13" max="13" width="3.86"/>
    <col customWidth="1" min="14" max="14" width="7.0"/>
    <col customWidth="1" min="15" max="16" width="4.14"/>
    <col customWidth="1" min="17" max="17" width="3.86"/>
    <col customWidth="1" min="18" max="18" width="4.14"/>
    <col customWidth="1" min="19" max="19" width="13.43"/>
    <col customWidth="1" min="20" max="20" width="6.57"/>
    <col customWidth="1" min="21" max="21" width="5.0"/>
    <col customWidth="1" min="22" max="22" width="5.43"/>
    <col customWidth="1" min="23" max="23" width="5.57"/>
    <col customWidth="1" min="24" max="24" width="7.57"/>
    <col customWidth="1" min="25" max="25" width="7.0"/>
    <col customWidth="1" min="26" max="26" width="5.43"/>
    <col customWidth="1" min="27" max="27" width="6.14"/>
    <col customWidth="1" min="28" max="28" width="4.86"/>
    <col customWidth="1" min="29" max="30" width="6.43"/>
    <col customWidth="1" min="31" max="31" width="6.14"/>
    <col customWidth="1" min="32" max="32" width="10.71"/>
    <col customWidth="1" min="33" max="33" width="2.86"/>
    <col customWidth="1" min="34" max="34" width="10.71"/>
    <col customWidth="1" min="35" max="35" width="19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G5" s="20"/>
      <c r="H5" s="3"/>
      <c r="I5" s="3"/>
      <c r="J5" s="3"/>
      <c r="K5" s="3"/>
      <c r="L5" s="3"/>
      <c r="M5" s="4"/>
      <c r="N5" s="21"/>
      <c r="O5" s="22"/>
      <c r="P5" s="1"/>
      <c r="Q5" s="1"/>
      <c r="R5" s="1"/>
      <c r="S5" s="1"/>
      <c r="T5" s="1"/>
      <c r="AI5" s="19"/>
    </row>
    <row r="6" ht="15.0" customHeight="1">
      <c r="A6" s="17" t="s">
        <v>10</v>
      </c>
      <c r="B6" s="18" t="s">
        <v>11</v>
      </c>
      <c r="AI6" s="19"/>
    </row>
    <row r="7">
      <c r="A7" s="23"/>
      <c r="AI7" s="19"/>
    </row>
    <row r="8">
      <c r="A8" s="24"/>
      <c r="B8" s="25"/>
      <c r="C8" s="25"/>
      <c r="D8" s="25"/>
      <c r="AI8" s="19"/>
    </row>
    <row r="9" ht="15.0" customHeight="1">
      <c r="A9" s="26" t="s">
        <v>12</v>
      </c>
      <c r="B9" s="27" t="s">
        <v>13</v>
      </c>
      <c r="C9" s="6"/>
      <c r="D9" s="6"/>
      <c r="E9" s="28" t="s">
        <v>14</v>
      </c>
      <c r="F9" s="15"/>
      <c r="G9" s="15"/>
      <c r="H9" s="16"/>
      <c r="I9" s="29" t="s">
        <v>15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28" t="s">
        <v>16</v>
      </c>
      <c r="V9" s="16"/>
      <c r="W9" s="30" t="s">
        <v>17</v>
      </c>
      <c r="X9" s="15"/>
      <c r="Y9" s="15"/>
      <c r="Z9" s="15"/>
      <c r="AA9" s="15"/>
      <c r="AB9" s="15"/>
      <c r="AC9" s="16"/>
      <c r="AD9" s="31" t="s">
        <v>18</v>
      </c>
      <c r="AE9" s="16"/>
      <c r="AF9" s="30">
        <v>9.86008289E8</v>
      </c>
      <c r="AG9" s="15"/>
      <c r="AH9" s="15"/>
      <c r="AI9" s="16"/>
    </row>
    <row r="10" ht="33.0" customHeight="1">
      <c r="A10" s="17" t="s">
        <v>19</v>
      </c>
      <c r="B10" s="18" t="s">
        <v>20</v>
      </c>
      <c r="AI10" s="19"/>
    </row>
    <row r="11" ht="15.0" customHeight="1">
      <c r="A11" s="32" t="s">
        <v>21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3"/>
      <c r="T11" s="34"/>
      <c r="U11" s="34"/>
      <c r="V11" s="34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6"/>
    </row>
    <row r="12" ht="15.0" customHeight="1">
      <c r="A12" s="37" t="s">
        <v>22</v>
      </c>
      <c r="B12" s="38" t="s">
        <v>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9" t="s">
        <v>24</v>
      </c>
      <c r="AH12" s="1"/>
      <c r="AI12" s="40" t="s">
        <v>25</v>
      </c>
    </row>
    <row r="13" ht="15.0" customHeight="1">
      <c r="A13" s="41"/>
      <c r="B13" s="42" t="s">
        <v>26</v>
      </c>
      <c r="C13" s="43" t="s">
        <v>27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  <c r="AH13" s="1"/>
      <c r="AI13" s="45"/>
    </row>
    <row r="14" ht="37.5" customHeight="1">
      <c r="A14" s="46"/>
      <c r="B14" s="46"/>
      <c r="C14" s="47" t="s">
        <v>28</v>
      </c>
      <c r="D14" s="47" t="s">
        <v>29</v>
      </c>
      <c r="E14" s="48" t="s">
        <v>30</v>
      </c>
      <c r="F14" s="47" t="s">
        <v>31</v>
      </c>
      <c r="G14" s="49" t="s">
        <v>32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7" t="s">
        <v>33</v>
      </c>
      <c r="T14" s="50" t="s">
        <v>34</v>
      </c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2"/>
      <c r="AF14" s="53" t="s">
        <v>35</v>
      </c>
      <c r="AG14" s="45"/>
      <c r="AH14" s="54" t="s">
        <v>36</v>
      </c>
      <c r="AI14" s="45"/>
    </row>
    <row r="15">
      <c r="A15" s="55"/>
      <c r="B15" s="55"/>
      <c r="C15" s="55"/>
      <c r="D15" s="55"/>
      <c r="E15" s="55"/>
      <c r="F15" s="55"/>
      <c r="G15" s="56">
        <v>1.0</v>
      </c>
      <c r="H15" s="56">
        <v>2.0</v>
      </c>
      <c r="I15" s="56">
        <v>3.0</v>
      </c>
      <c r="J15" s="56">
        <v>4.0</v>
      </c>
      <c r="K15" s="56">
        <v>5.0</v>
      </c>
      <c r="L15" s="56">
        <v>6.0</v>
      </c>
      <c r="M15" s="56">
        <v>7.0</v>
      </c>
      <c r="N15" s="56">
        <v>8.0</v>
      </c>
      <c r="O15" s="56">
        <v>9.0</v>
      </c>
      <c r="P15" s="56">
        <v>10.0</v>
      </c>
      <c r="Q15" s="56">
        <v>11.0</v>
      </c>
      <c r="R15" s="56">
        <v>12.0</v>
      </c>
      <c r="S15" s="55"/>
      <c r="T15" s="57">
        <v>1.0</v>
      </c>
      <c r="U15" s="57">
        <v>2.0</v>
      </c>
      <c r="V15" s="57">
        <v>3.0</v>
      </c>
      <c r="W15" s="57">
        <v>4.0</v>
      </c>
      <c r="X15" s="57">
        <v>5.0</v>
      </c>
      <c r="Y15" s="57">
        <v>6.0</v>
      </c>
      <c r="Z15" s="58">
        <v>7.0</v>
      </c>
      <c r="AA15" s="58">
        <v>8.0</v>
      </c>
      <c r="AB15" s="58">
        <v>9.0</v>
      </c>
      <c r="AC15" s="58">
        <v>10.0</v>
      </c>
      <c r="AD15" s="58">
        <v>11.0</v>
      </c>
      <c r="AE15" s="58">
        <v>12.0</v>
      </c>
      <c r="AF15" s="59"/>
      <c r="AG15" s="55"/>
      <c r="AH15" s="60"/>
      <c r="AI15" s="55"/>
    </row>
    <row r="16" ht="15.0" customHeight="1">
      <c r="A16" s="46"/>
      <c r="B16" s="46"/>
      <c r="C16" s="61" t="s">
        <v>37</v>
      </c>
      <c r="D16" s="62" t="s">
        <v>38</v>
      </c>
      <c r="E16" s="61" t="s">
        <v>39</v>
      </c>
      <c r="F16" s="63" t="s">
        <v>40</v>
      </c>
      <c r="G16" s="63">
        <v>1.0</v>
      </c>
      <c r="H16" s="63">
        <v>0.0</v>
      </c>
      <c r="I16" s="63">
        <v>1.0</v>
      </c>
      <c r="J16" s="63">
        <v>0.0</v>
      </c>
      <c r="K16" s="63">
        <v>1.0</v>
      </c>
      <c r="L16" s="63">
        <v>0.0</v>
      </c>
      <c r="M16" s="63">
        <v>1.0</v>
      </c>
      <c r="N16" s="63">
        <v>0.0</v>
      </c>
      <c r="O16" s="63">
        <v>1.0</v>
      </c>
      <c r="P16" s="63">
        <v>0.0</v>
      </c>
      <c r="Q16" s="63">
        <v>0.0</v>
      </c>
      <c r="R16" s="63">
        <v>0.0</v>
      </c>
      <c r="S16" s="63">
        <f t="shared" ref="S16:S53" si="1">SUM(G16:R16)</f>
        <v>5</v>
      </c>
      <c r="T16" s="64">
        <v>1.0</v>
      </c>
      <c r="U16" s="63">
        <v>0.0</v>
      </c>
      <c r="V16" s="63">
        <v>0.0</v>
      </c>
      <c r="W16" s="63">
        <v>0.0</v>
      </c>
      <c r="X16" s="63">
        <v>0.0</v>
      </c>
      <c r="Y16" s="63">
        <v>0.0</v>
      </c>
      <c r="Z16" s="63">
        <v>0.0</v>
      </c>
      <c r="AA16" s="63">
        <v>0.0</v>
      </c>
      <c r="AB16" s="63">
        <v>0.0</v>
      </c>
      <c r="AC16" s="63">
        <v>0.0</v>
      </c>
      <c r="AD16" s="63">
        <v>0.0</v>
      </c>
      <c r="AE16" s="63">
        <v>0.0</v>
      </c>
      <c r="AF16" s="63">
        <f t="shared" ref="AF16:AF53" si="2">SUM(T16:AE16)</f>
        <v>1</v>
      </c>
      <c r="AG16" s="65">
        <f t="shared" ref="AG16:AG53" si="3">+AH16</f>
        <v>20</v>
      </c>
      <c r="AH16" s="66">
        <f t="shared" ref="AH16:AH53" si="4">IFERROR(((AF16/S16)*100),0)</f>
        <v>20</v>
      </c>
      <c r="AI16" s="67" t="str">
        <f t="shared" ref="AI16:AI53" si="5">IF(AG16&lt;60,"INEFICAZ",IF(AG16&lt;89,"MODERADAMENTE EFICAZ",IF(AG16&lt;=100,"MUY EFICAZ","MUY EFICAZ")))</f>
        <v>INEFICAZ</v>
      </c>
    </row>
    <row r="17">
      <c r="A17" s="55"/>
      <c r="B17" s="55"/>
      <c r="C17" s="55"/>
      <c r="D17" s="55"/>
      <c r="E17" s="55"/>
      <c r="F17" s="68" t="s">
        <v>41</v>
      </c>
      <c r="G17" s="69">
        <v>0.0</v>
      </c>
      <c r="H17" s="69">
        <v>0.0</v>
      </c>
      <c r="I17" s="69">
        <v>0.0</v>
      </c>
      <c r="J17" s="69">
        <v>0.0</v>
      </c>
      <c r="K17" s="69">
        <v>0.0</v>
      </c>
      <c r="L17" s="69">
        <v>0.0</v>
      </c>
      <c r="M17" s="69">
        <v>0.0</v>
      </c>
      <c r="N17" s="69">
        <v>0.0</v>
      </c>
      <c r="O17" s="69">
        <v>0.0</v>
      </c>
      <c r="P17" s="69">
        <v>0.0</v>
      </c>
      <c r="Q17" s="69">
        <v>0.0</v>
      </c>
      <c r="R17" s="69">
        <v>0.0</v>
      </c>
      <c r="S17" s="69">
        <f t="shared" si="1"/>
        <v>0</v>
      </c>
      <c r="T17" s="70">
        <v>0.0</v>
      </c>
      <c r="U17" s="70">
        <v>0.0</v>
      </c>
      <c r="V17" s="70">
        <v>0.0</v>
      </c>
      <c r="W17" s="70">
        <v>0.0</v>
      </c>
      <c r="X17" s="71">
        <v>100391.15</v>
      </c>
      <c r="Y17" s="70">
        <v>0.0</v>
      </c>
      <c r="Z17" s="70">
        <v>0.0</v>
      </c>
      <c r="AA17" s="70">
        <v>0.0</v>
      </c>
      <c r="AB17" s="70">
        <v>0.0</v>
      </c>
      <c r="AC17" s="70">
        <v>0.0</v>
      </c>
      <c r="AD17" s="70">
        <v>0.0</v>
      </c>
      <c r="AE17" s="70">
        <v>0.0</v>
      </c>
      <c r="AF17" s="68">
        <f t="shared" si="2"/>
        <v>100391.15</v>
      </c>
      <c r="AG17" s="72">
        <f t="shared" si="3"/>
        <v>0</v>
      </c>
      <c r="AH17" s="73">
        <f t="shared" si="4"/>
        <v>0</v>
      </c>
      <c r="AI17" s="67" t="str">
        <f t="shared" si="5"/>
        <v>INEFICAZ</v>
      </c>
    </row>
    <row r="18" ht="15.0" customHeight="1">
      <c r="A18" s="46"/>
      <c r="B18" s="46"/>
      <c r="C18" s="61" t="s">
        <v>42</v>
      </c>
      <c r="D18" s="62" t="s">
        <v>43</v>
      </c>
      <c r="E18" s="61" t="s">
        <v>44</v>
      </c>
      <c r="F18" s="63" t="s">
        <v>40</v>
      </c>
      <c r="G18" s="63">
        <v>1.0</v>
      </c>
      <c r="H18" s="63">
        <v>1.0</v>
      </c>
      <c r="I18" s="63">
        <v>1.0</v>
      </c>
      <c r="J18" s="63">
        <v>2.0</v>
      </c>
      <c r="K18" s="63">
        <v>1.0</v>
      </c>
      <c r="L18" s="63">
        <v>1.0</v>
      </c>
      <c r="M18" s="63">
        <v>1.0</v>
      </c>
      <c r="N18" s="63">
        <v>1.0</v>
      </c>
      <c r="O18" s="63">
        <v>1.0</v>
      </c>
      <c r="P18" s="63">
        <v>1.0</v>
      </c>
      <c r="Q18" s="63">
        <v>1.0</v>
      </c>
      <c r="R18" s="63">
        <v>1.0</v>
      </c>
      <c r="S18" s="63">
        <f t="shared" si="1"/>
        <v>13</v>
      </c>
      <c r="T18" s="63">
        <v>0.0</v>
      </c>
      <c r="U18" s="63">
        <v>0.0</v>
      </c>
      <c r="V18" s="63">
        <v>0.0</v>
      </c>
      <c r="W18" s="63">
        <v>0.0</v>
      </c>
      <c r="X18" s="63">
        <v>0.0</v>
      </c>
      <c r="Y18" s="63">
        <v>0.0</v>
      </c>
      <c r="Z18" s="63">
        <v>0.0</v>
      </c>
      <c r="AA18" s="63">
        <v>0.0</v>
      </c>
      <c r="AB18" s="63">
        <v>0.0</v>
      </c>
      <c r="AC18" s="63">
        <v>0.0</v>
      </c>
      <c r="AD18" s="63">
        <v>0.0</v>
      </c>
      <c r="AE18" s="63">
        <v>0.0</v>
      </c>
      <c r="AF18" s="63">
        <f t="shared" si="2"/>
        <v>0</v>
      </c>
      <c r="AG18" s="65">
        <f t="shared" si="3"/>
        <v>0</v>
      </c>
      <c r="AH18" s="66">
        <f t="shared" si="4"/>
        <v>0</v>
      </c>
      <c r="AI18" s="67" t="str">
        <f t="shared" si="5"/>
        <v>INEFICAZ</v>
      </c>
    </row>
    <row r="19">
      <c r="A19" s="55"/>
      <c r="B19" s="55"/>
      <c r="C19" s="55"/>
      <c r="D19" s="55"/>
      <c r="E19" s="55"/>
      <c r="F19" s="68" t="s">
        <v>41</v>
      </c>
      <c r="G19" s="74">
        <v>79799.45</v>
      </c>
      <c r="H19" s="69">
        <v>0.0</v>
      </c>
      <c r="I19" s="69">
        <v>0.0</v>
      </c>
      <c r="J19" s="69">
        <v>0.0</v>
      </c>
      <c r="K19" s="69">
        <v>0.0</v>
      </c>
      <c r="L19" s="69">
        <v>0.0</v>
      </c>
      <c r="M19" s="69">
        <v>0.0</v>
      </c>
      <c r="N19" s="69">
        <v>0.0</v>
      </c>
      <c r="O19" s="69">
        <v>0.0</v>
      </c>
      <c r="P19" s="69">
        <v>0.0</v>
      </c>
      <c r="Q19" s="69">
        <v>0.0</v>
      </c>
      <c r="R19" s="69">
        <v>0.0</v>
      </c>
      <c r="S19" s="69">
        <f t="shared" si="1"/>
        <v>79799.45</v>
      </c>
      <c r="T19" s="70">
        <v>0.0</v>
      </c>
      <c r="U19" s="70">
        <v>0.0</v>
      </c>
      <c r="V19" s="70">
        <v>0.0</v>
      </c>
      <c r="W19" s="70">
        <v>0.0</v>
      </c>
      <c r="X19" s="70">
        <v>0.0</v>
      </c>
      <c r="Y19" s="70">
        <v>0.0</v>
      </c>
      <c r="Z19" s="70">
        <v>0.0</v>
      </c>
      <c r="AA19" s="70">
        <v>0.0</v>
      </c>
      <c r="AB19" s="70">
        <v>0.0</v>
      </c>
      <c r="AC19" s="70">
        <v>0.0</v>
      </c>
      <c r="AD19" s="70">
        <v>0.0</v>
      </c>
      <c r="AE19" s="70">
        <v>0.0</v>
      </c>
      <c r="AF19" s="68">
        <f t="shared" si="2"/>
        <v>0</v>
      </c>
      <c r="AG19" s="72">
        <f t="shared" si="3"/>
        <v>0</v>
      </c>
      <c r="AH19" s="73">
        <f t="shared" si="4"/>
        <v>0</v>
      </c>
      <c r="AI19" s="67" t="str">
        <f t="shared" si="5"/>
        <v>INEFICAZ</v>
      </c>
    </row>
    <row r="20" ht="12.75" customHeight="1">
      <c r="A20" s="46"/>
      <c r="B20" s="75" t="s">
        <v>45</v>
      </c>
      <c r="C20" s="61" t="s">
        <v>46</v>
      </c>
      <c r="D20" s="62" t="s">
        <v>47</v>
      </c>
      <c r="E20" s="61" t="s">
        <v>48</v>
      </c>
      <c r="F20" s="63" t="s">
        <v>40</v>
      </c>
      <c r="G20" s="63">
        <v>8.3</v>
      </c>
      <c r="H20" s="63">
        <v>8.3</v>
      </c>
      <c r="I20" s="63">
        <v>8.3</v>
      </c>
      <c r="J20" s="63">
        <v>8.3</v>
      </c>
      <c r="K20" s="63">
        <v>8.3</v>
      </c>
      <c r="L20" s="63">
        <v>8.3</v>
      </c>
      <c r="M20" s="63">
        <v>8.3</v>
      </c>
      <c r="N20" s="63">
        <v>8.3</v>
      </c>
      <c r="O20" s="63">
        <v>8.3</v>
      </c>
      <c r="P20" s="63">
        <v>8.3</v>
      </c>
      <c r="Q20" s="63">
        <v>8.3</v>
      </c>
      <c r="R20" s="63">
        <v>8.7</v>
      </c>
      <c r="S20" s="63">
        <f t="shared" si="1"/>
        <v>100</v>
      </c>
      <c r="T20" s="63">
        <v>0.0</v>
      </c>
      <c r="U20" s="63">
        <v>0.0</v>
      </c>
      <c r="V20" s="63">
        <v>0.0</v>
      </c>
      <c r="W20" s="63">
        <v>0.0</v>
      </c>
      <c r="X20" s="63">
        <v>0.0</v>
      </c>
      <c r="Y20" s="64">
        <v>1.0</v>
      </c>
      <c r="Z20" s="63">
        <v>0.0</v>
      </c>
      <c r="AA20" s="63">
        <v>0.0</v>
      </c>
      <c r="AB20" s="63">
        <v>0.0</v>
      </c>
      <c r="AC20" s="63">
        <v>0.0</v>
      </c>
      <c r="AD20" s="63">
        <v>0.0</v>
      </c>
      <c r="AE20" s="63">
        <v>0.0</v>
      </c>
      <c r="AF20" s="63">
        <f t="shared" si="2"/>
        <v>1</v>
      </c>
      <c r="AG20" s="65">
        <f t="shared" si="3"/>
        <v>1</v>
      </c>
      <c r="AH20" s="66">
        <f t="shared" si="4"/>
        <v>1</v>
      </c>
      <c r="AI20" s="67" t="str">
        <f t="shared" si="5"/>
        <v>INEFICAZ</v>
      </c>
    </row>
    <row r="21" ht="15.0" customHeight="1">
      <c r="A21" s="55"/>
      <c r="B21" s="55"/>
      <c r="C21" s="55"/>
      <c r="D21" s="55"/>
      <c r="E21" s="55"/>
      <c r="F21" s="68" t="s">
        <v>41</v>
      </c>
      <c r="G21" s="76" t="s">
        <v>49</v>
      </c>
      <c r="H21" s="69">
        <v>0.0</v>
      </c>
      <c r="I21" s="69">
        <v>0.0</v>
      </c>
      <c r="J21" s="69">
        <v>0.0</v>
      </c>
      <c r="K21" s="69">
        <v>0.0</v>
      </c>
      <c r="L21" s="69">
        <v>0.0</v>
      </c>
      <c r="M21" s="69">
        <v>0.0</v>
      </c>
      <c r="N21" s="69">
        <v>0.0</v>
      </c>
      <c r="O21" s="69">
        <v>0.0</v>
      </c>
      <c r="P21" s="69">
        <v>0.0</v>
      </c>
      <c r="Q21" s="69">
        <v>0.0</v>
      </c>
      <c r="R21" s="69">
        <v>0.0</v>
      </c>
      <c r="S21" s="77">
        <f t="shared" si="1"/>
        <v>0</v>
      </c>
      <c r="T21" s="70">
        <v>0.0</v>
      </c>
      <c r="U21" s="70">
        <v>0.0</v>
      </c>
      <c r="V21" s="70">
        <v>0.0</v>
      </c>
      <c r="W21" s="70">
        <v>0.0</v>
      </c>
      <c r="X21" s="70">
        <v>0.0</v>
      </c>
      <c r="Y21" s="71">
        <v>26986.0</v>
      </c>
      <c r="Z21" s="70">
        <v>0.0</v>
      </c>
      <c r="AA21" s="70">
        <v>0.0</v>
      </c>
      <c r="AB21" s="70">
        <v>0.0</v>
      </c>
      <c r="AC21" s="70">
        <v>0.0</v>
      </c>
      <c r="AD21" s="70">
        <v>0.0</v>
      </c>
      <c r="AE21" s="70">
        <v>0.0</v>
      </c>
      <c r="AF21" s="68">
        <f t="shared" si="2"/>
        <v>26986</v>
      </c>
      <c r="AG21" s="72">
        <f t="shared" si="3"/>
        <v>0</v>
      </c>
      <c r="AH21" s="73">
        <f t="shared" si="4"/>
        <v>0</v>
      </c>
      <c r="AI21" s="67" t="str">
        <f t="shared" si="5"/>
        <v>INEFICAZ</v>
      </c>
    </row>
    <row r="22" ht="15.0" customHeight="1">
      <c r="A22" s="46"/>
      <c r="B22" s="46"/>
      <c r="C22" s="61" t="s">
        <v>50</v>
      </c>
      <c r="D22" s="62" t="s">
        <v>51</v>
      </c>
      <c r="E22" s="61" t="s">
        <v>44</v>
      </c>
      <c r="F22" s="63" t="s">
        <v>40</v>
      </c>
      <c r="G22" s="63">
        <v>0.0</v>
      </c>
      <c r="H22" s="63">
        <v>0.0</v>
      </c>
      <c r="I22" s="63">
        <v>1.0</v>
      </c>
      <c r="J22" s="63">
        <v>1.0</v>
      </c>
      <c r="K22" s="63">
        <v>1.0</v>
      </c>
      <c r="L22" s="63">
        <v>0.0</v>
      </c>
      <c r="M22" s="63">
        <v>0.0</v>
      </c>
      <c r="N22" s="63">
        <v>0.0</v>
      </c>
      <c r="O22" s="63">
        <v>0.0</v>
      </c>
      <c r="P22" s="63">
        <v>0.0</v>
      </c>
      <c r="Q22" s="63">
        <v>0.0</v>
      </c>
      <c r="R22" s="63">
        <v>0.0</v>
      </c>
      <c r="S22" s="63">
        <f t="shared" si="1"/>
        <v>3</v>
      </c>
      <c r="T22" s="63">
        <v>0.0</v>
      </c>
      <c r="U22" s="63">
        <v>0.0</v>
      </c>
      <c r="V22" s="63">
        <v>0.0</v>
      </c>
      <c r="W22" s="63">
        <v>0.0</v>
      </c>
      <c r="X22" s="63">
        <v>0.0</v>
      </c>
      <c r="Y22" s="63">
        <v>0.0</v>
      </c>
      <c r="Z22" s="63">
        <v>0.0</v>
      </c>
      <c r="AA22" s="63">
        <v>0.0</v>
      </c>
      <c r="AB22" s="63">
        <v>0.0</v>
      </c>
      <c r="AC22" s="63">
        <v>0.0</v>
      </c>
      <c r="AD22" s="63">
        <v>0.0</v>
      </c>
      <c r="AE22" s="63">
        <v>0.0</v>
      </c>
      <c r="AF22" s="63">
        <f t="shared" si="2"/>
        <v>0</v>
      </c>
      <c r="AG22" s="65">
        <f t="shared" si="3"/>
        <v>0</v>
      </c>
      <c r="AH22" s="66">
        <f t="shared" si="4"/>
        <v>0</v>
      </c>
      <c r="AI22" s="67" t="str">
        <f t="shared" si="5"/>
        <v>INEFICAZ</v>
      </c>
    </row>
    <row r="23" ht="19.5" customHeight="1">
      <c r="A23" s="55"/>
      <c r="B23" s="55"/>
      <c r="C23" s="55"/>
      <c r="D23" s="55"/>
      <c r="E23" s="55"/>
      <c r="F23" s="68" t="s">
        <v>41</v>
      </c>
      <c r="G23" s="68">
        <v>0.0</v>
      </c>
      <c r="H23" s="68">
        <v>0.0</v>
      </c>
      <c r="I23" s="68">
        <v>0.0</v>
      </c>
      <c r="J23" s="68">
        <v>0.0</v>
      </c>
      <c r="K23" s="68">
        <v>0.0</v>
      </c>
      <c r="L23" s="68">
        <v>0.0</v>
      </c>
      <c r="M23" s="68">
        <v>0.0</v>
      </c>
      <c r="N23" s="68">
        <v>0.0</v>
      </c>
      <c r="O23" s="68">
        <v>0.0</v>
      </c>
      <c r="P23" s="68">
        <v>0.0</v>
      </c>
      <c r="Q23" s="68">
        <v>0.0</v>
      </c>
      <c r="R23" s="68">
        <v>0.0</v>
      </c>
      <c r="S23" s="68">
        <f t="shared" si="1"/>
        <v>0</v>
      </c>
      <c r="T23" s="70">
        <v>0.0</v>
      </c>
      <c r="U23" s="70">
        <v>0.0</v>
      </c>
      <c r="V23" s="70">
        <v>0.0</v>
      </c>
      <c r="W23" s="70">
        <v>0.0</v>
      </c>
      <c r="X23" s="70">
        <v>0.0</v>
      </c>
      <c r="Y23" s="70">
        <v>0.0</v>
      </c>
      <c r="Z23" s="70">
        <v>0.0</v>
      </c>
      <c r="AA23" s="70">
        <v>0.0</v>
      </c>
      <c r="AB23" s="70">
        <v>0.0</v>
      </c>
      <c r="AC23" s="70">
        <v>0.0</v>
      </c>
      <c r="AD23" s="70">
        <v>0.0</v>
      </c>
      <c r="AE23" s="70">
        <v>0.0</v>
      </c>
      <c r="AF23" s="68">
        <f t="shared" si="2"/>
        <v>0</v>
      </c>
      <c r="AG23" s="72">
        <f t="shared" si="3"/>
        <v>0</v>
      </c>
      <c r="AH23" s="73">
        <f t="shared" si="4"/>
        <v>0</v>
      </c>
      <c r="AI23" s="67" t="str">
        <f t="shared" si="5"/>
        <v>INEFICAZ</v>
      </c>
    </row>
    <row r="24" ht="18.75" customHeight="1">
      <c r="A24" s="46"/>
      <c r="B24" s="46"/>
      <c r="C24" s="61" t="s">
        <v>52</v>
      </c>
      <c r="D24" s="62" t="s">
        <v>53</v>
      </c>
      <c r="E24" s="61" t="s">
        <v>44</v>
      </c>
      <c r="F24" s="63" t="s">
        <v>40</v>
      </c>
      <c r="G24" s="63">
        <v>0.0</v>
      </c>
      <c r="H24" s="63">
        <v>0.0</v>
      </c>
      <c r="I24" s="63">
        <v>0.0</v>
      </c>
      <c r="J24" s="63">
        <v>0.0</v>
      </c>
      <c r="K24" s="63">
        <v>0.0</v>
      </c>
      <c r="L24" s="63">
        <v>2.0</v>
      </c>
      <c r="M24" s="63">
        <v>2.0</v>
      </c>
      <c r="N24" s="63">
        <v>1.0</v>
      </c>
      <c r="O24" s="63">
        <v>1.0</v>
      </c>
      <c r="P24" s="63">
        <v>0.0</v>
      </c>
      <c r="Q24" s="63">
        <v>0.0</v>
      </c>
      <c r="R24" s="63">
        <v>0.0</v>
      </c>
      <c r="S24" s="63">
        <f t="shared" si="1"/>
        <v>6</v>
      </c>
      <c r="T24" s="63">
        <v>0.0</v>
      </c>
      <c r="U24" s="63">
        <v>0.0</v>
      </c>
      <c r="V24" s="63">
        <v>0.0</v>
      </c>
      <c r="W24" s="63">
        <v>0.0</v>
      </c>
      <c r="X24" s="63">
        <v>0.0</v>
      </c>
      <c r="Y24" s="63">
        <v>0.0</v>
      </c>
      <c r="Z24" s="63">
        <v>0.0</v>
      </c>
      <c r="AA24" s="63">
        <v>0.0</v>
      </c>
      <c r="AB24" s="63">
        <v>0.0</v>
      </c>
      <c r="AC24" s="63">
        <v>0.0</v>
      </c>
      <c r="AD24" s="63">
        <v>0.0</v>
      </c>
      <c r="AE24" s="63">
        <v>0.0</v>
      </c>
      <c r="AF24" s="63">
        <f t="shared" si="2"/>
        <v>0</v>
      </c>
      <c r="AG24" s="65">
        <f t="shared" si="3"/>
        <v>0</v>
      </c>
      <c r="AH24" s="66">
        <f t="shared" si="4"/>
        <v>0</v>
      </c>
      <c r="AI24" s="67" t="str">
        <f t="shared" si="5"/>
        <v>INEFICAZ</v>
      </c>
    </row>
    <row r="25" ht="15.75" customHeight="1">
      <c r="A25" s="55"/>
      <c r="B25" s="55"/>
      <c r="C25" s="55"/>
      <c r="D25" s="55"/>
      <c r="E25" s="55"/>
      <c r="F25" s="68" t="s">
        <v>41</v>
      </c>
      <c r="G25" s="68">
        <v>0.0</v>
      </c>
      <c r="H25" s="68">
        <v>0.0</v>
      </c>
      <c r="I25" s="68">
        <v>0.0</v>
      </c>
      <c r="J25" s="68">
        <v>0.0</v>
      </c>
      <c r="K25" s="68">
        <v>0.0</v>
      </c>
      <c r="L25" s="68">
        <v>0.0</v>
      </c>
      <c r="M25" s="68">
        <v>0.0</v>
      </c>
      <c r="N25" s="68">
        <v>0.0</v>
      </c>
      <c r="O25" s="68">
        <v>0.0</v>
      </c>
      <c r="P25" s="68">
        <v>0.0</v>
      </c>
      <c r="Q25" s="68">
        <v>0.0</v>
      </c>
      <c r="R25" s="68">
        <v>0.0</v>
      </c>
      <c r="S25" s="68">
        <f t="shared" si="1"/>
        <v>0</v>
      </c>
      <c r="T25" s="70">
        <v>0.0</v>
      </c>
      <c r="U25" s="70">
        <v>0.0</v>
      </c>
      <c r="V25" s="70">
        <v>0.0</v>
      </c>
      <c r="W25" s="70">
        <v>0.0</v>
      </c>
      <c r="X25" s="70">
        <v>0.0</v>
      </c>
      <c r="Y25" s="70">
        <v>0.0</v>
      </c>
      <c r="Z25" s="70">
        <v>0.0</v>
      </c>
      <c r="AA25" s="70">
        <v>0.0</v>
      </c>
      <c r="AB25" s="70">
        <v>0.0</v>
      </c>
      <c r="AC25" s="70">
        <v>0.0</v>
      </c>
      <c r="AD25" s="70">
        <v>0.0</v>
      </c>
      <c r="AE25" s="70">
        <v>0.0</v>
      </c>
      <c r="AF25" s="68">
        <f t="shared" si="2"/>
        <v>0</v>
      </c>
      <c r="AG25" s="72">
        <f t="shared" si="3"/>
        <v>0</v>
      </c>
      <c r="AH25" s="73">
        <f t="shared" si="4"/>
        <v>0</v>
      </c>
      <c r="AI25" s="67" t="str">
        <f t="shared" si="5"/>
        <v>INEFICAZ</v>
      </c>
    </row>
    <row r="26" ht="18.75" customHeight="1">
      <c r="A26" s="46"/>
      <c r="B26" s="46"/>
      <c r="C26" s="61" t="s">
        <v>54</v>
      </c>
      <c r="D26" s="62" t="s">
        <v>55</v>
      </c>
      <c r="E26" s="61" t="s">
        <v>44</v>
      </c>
      <c r="F26" s="63" t="s">
        <v>40</v>
      </c>
      <c r="G26" s="63">
        <v>0.0</v>
      </c>
      <c r="H26" s="63">
        <v>1.0</v>
      </c>
      <c r="I26" s="63">
        <v>1.0</v>
      </c>
      <c r="J26" s="63">
        <v>0.0</v>
      </c>
      <c r="K26" s="63">
        <v>0.0</v>
      </c>
      <c r="L26" s="63">
        <v>0.0</v>
      </c>
      <c r="M26" s="63">
        <v>0.0</v>
      </c>
      <c r="N26" s="63">
        <v>0.0</v>
      </c>
      <c r="O26" s="63">
        <v>0.0</v>
      </c>
      <c r="P26" s="63">
        <v>0.0</v>
      </c>
      <c r="Q26" s="63">
        <v>0.0</v>
      </c>
      <c r="R26" s="63">
        <v>0.0</v>
      </c>
      <c r="S26" s="63">
        <f t="shared" si="1"/>
        <v>2</v>
      </c>
      <c r="T26" s="63">
        <v>0.0</v>
      </c>
      <c r="U26" s="63">
        <v>0.0</v>
      </c>
      <c r="V26" s="63">
        <v>0.0</v>
      </c>
      <c r="W26" s="63">
        <v>0.0</v>
      </c>
      <c r="X26" s="63">
        <v>0.0</v>
      </c>
      <c r="Y26" s="63">
        <v>0.0</v>
      </c>
      <c r="Z26" s="63">
        <v>0.0</v>
      </c>
      <c r="AA26" s="63">
        <v>0.0</v>
      </c>
      <c r="AB26" s="63">
        <v>0.0</v>
      </c>
      <c r="AC26" s="63">
        <v>0.0</v>
      </c>
      <c r="AD26" s="63">
        <v>0.0</v>
      </c>
      <c r="AE26" s="63">
        <v>0.0</v>
      </c>
      <c r="AF26" s="63">
        <f t="shared" si="2"/>
        <v>0</v>
      </c>
      <c r="AG26" s="65">
        <f t="shared" si="3"/>
        <v>0</v>
      </c>
      <c r="AH26" s="66">
        <f t="shared" si="4"/>
        <v>0</v>
      </c>
      <c r="AI26" s="67" t="str">
        <f t="shared" si="5"/>
        <v>INEFICAZ</v>
      </c>
    </row>
    <row r="27" ht="15.75" customHeight="1">
      <c r="A27" s="55"/>
      <c r="B27" s="55"/>
      <c r="C27" s="55"/>
      <c r="D27" s="55"/>
      <c r="E27" s="55"/>
      <c r="F27" s="68" t="s">
        <v>41</v>
      </c>
      <c r="G27" s="68">
        <v>0.0</v>
      </c>
      <c r="H27" s="68">
        <v>0.0</v>
      </c>
      <c r="I27" s="68">
        <v>0.0</v>
      </c>
      <c r="J27" s="68">
        <v>0.0</v>
      </c>
      <c r="K27" s="68">
        <v>0.0</v>
      </c>
      <c r="L27" s="68">
        <v>0.0</v>
      </c>
      <c r="M27" s="68">
        <v>0.0</v>
      </c>
      <c r="N27" s="68">
        <v>0.0</v>
      </c>
      <c r="O27" s="68">
        <v>0.0</v>
      </c>
      <c r="P27" s="68">
        <v>0.0</v>
      </c>
      <c r="Q27" s="68">
        <v>0.0</v>
      </c>
      <c r="R27" s="68">
        <v>0.0</v>
      </c>
      <c r="S27" s="68">
        <f t="shared" si="1"/>
        <v>0</v>
      </c>
      <c r="T27" s="70">
        <v>0.0</v>
      </c>
      <c r="U27" s="70">
        <v>0.0</v>
      </c>
      <c r="V27" s="70">
        <v>0.0</v>
      </c>
      <c r="W27" s="70">
        <v>0.0</v>
      </c>
      <c r="X27" s="70">
        <v>0.0</v>
      </c>
      <c r="Y27" s="70">
        <v>0.0</v>
      </c>
      <c r="Z27" s="70">
        <v>0.0</v>
      </c>
      <c r="AA27" s="70">
        <v>0.0</v>
      </c>
      <c r="AB27" s="70">
        <v>0.0</v>
      </c>
      <c r="AC27" s="70">
        <v>0.0</v>
      </c>
      <c r="AD27" s="70">
        <v>0.0</v>
      </c>
      <c r="AE27" s="70">
        <v>0.0</v>
      </c>
      <c r="AF27" s="68">
        <f t="shared" si="2"/>
        <v>0</v>
      </c>
      <c r="AG27" s="72">
        <f t="shared" si="3"/>
        <v>0</v>
      </c>
      <c r="AH27" s="73">
        <f t="shared" si="4"/>
        <v>0</v>
      </c>
      <c r="AI27" s="67" t="str">
        <f t="shared" si="5"/>
        <v>INEFICAZ</v>
      </c>
    </row>
    <row r="28" ht="18.75" customHeight="1">
      <c r="A28" s="46"/>
      <c r="B28" s="46"/>
      <c r="C28" s="61" t="s">
        <v>56</v>
      </c>
      <c r="D28" s="62" t="s">
        <v>57</v>
      </c>
      <c r="E28" s="61" t="s">
        <v>44</v>
      </c>
      <c r="F28" s="63" t="s">
        <v>40</v>
      </c>
      <c r="G28" s="63">
        <v>0.0</v>
      </c>
      <c r="H28" s="63">
        <v>0.0</v>
      </c>
      <c r="I28" s="63">
        <v>0.0</v>
      </c>
      <c r="J28" s="63">
        <v>0.0</v>
      </c>
      <c r="K28" s="63">
        <v>0.0</v>
      </c>
      <c r="L28" s="63">
        <v>0.0</v>
      </c>
      <c r="M28" s="63">
        <v>1.0</v>
      </c>
      <c r="N28" s="63">
        <v>2.0</v>
      </c>
      <c r="O28" s="63">
        <v>3.0</v>
      </c>
      <c r="P28" s="63">
        <v>0.0</v>
      </c>
      <c r="Q28" s="63">
        <v>0.0</v>
      </c>
      <c r="R28" s="63">
        <v>0.0</v>
      </c>
      <c r="S28" s="63">
        <f t="shared" si="1"/>
        <v>6</v>
      </c>
      <c r="T28" s="63">
        <v>0.0</v>
      </c>
      <c r="U28" s="63">
        <v>0.0</v>
      </c>
      <c r="V28" s="63">
        <v>0.0</v>
      </c>
      <c r="W28" s="63">
        <v>0.0</v>
      </c>
      <c r="X28" s="63">
        <v>0.0</v>
      </c>
      <c r="Y28" s="63">
        <v>0.0</v>
      </c>
      <c r="Z28" s="63">
        <v>0.0</v>
      </c>
      <c r="AA28" s="63">
        <v>0.0</v>
      </c>
      <c r="AB28" s="63">
        <v>0.0</v>
      </c>
      <c r="AC28" s="63">
        <v>0.0</v>
      </c>
      <c r="AD28" s="63">
        <v>0.0</v>
      </c>
      <c r="AE28" s="63">
        <v>0.0</v>
      </c>
      <c r="AF28" s="63">
        <f t="shared" si="2"/>
        <v>0</v>
      </c>
      <c r="AG28" s="65">
        <f t="shared" si="3"/>
        <v>0</v>
      </c>
      <c r="AH28" s="66">
        <f t="shared" si="4"/>
        <v>0</v>
      </c>
      <c r="AI28" s="67" t="str">
        <f t="shared" si="5"/>
        <v>INEFICAZ</v>
      </c>
    </row>
    <row r="29" ht="15.75" customHeight="1">
      <c r="A29" s="55"/>
      <c r="B29" s="55"/>
      <c r="C29" s="55"/>
      <c r="D29" s="55"/>
      <c r="E29" s="55"/>
      <c r="F29" s="68" t="s">
        <v>41</v>
      </c>
      <c r="G29" s="68">
        <v>0.0</v>
      </c>
      <c r="H29" s="68">
        <v>0.0</v>
      </c>
      <c r="I29" s="68">
        <v>0.0</v>
      </c>
      <c r="J29" s="68">
        <v>0.0</v>
      </c>
      <c r="K29" s="68">
        <v>0.0</v>
      </c>
      <c r="L29" s="68">
        <v>0.0</v>
      </c>
      <c r="M29" s="68">
        <v>0.0</v>
      </c>
      <c r="N29" s="68">
        <v>0.0</v>
      </c>
      <c r="O29" s="68">
        <v>0.0</v>
      </c>
      <c r="P29" s="68">
        <v>0.0</v>
      </c>
      <c r="Q29" s="68">
        <v>0.0</v>
      </c>
      <c r="R29" s="68">
        <v>0.0</v>
      </c>
      <c r="S29" s="68">
        <f t="shared" si="1"/>
        <v>0</v>
      </c>
      <c r="T29" s="70">
        <v>0.0</v>
      </c>
      <c r="U29" s="70">
        <v>0.0</v>
      </c>
      <c r="V29" s="70">
        <v>0.0</v>
      </c>
      <c r="W29" s="70">
        <v>0.0</v>
      </c>
      <c r="X29" s="70">
        <v>0.0</v>
      </c>
      <c r="Y29" s="70">
        <v>0.0</v>
      </c>
      <c r="Z29" s="70">
        <v>0.0</v>
      </c>
      <c r="AA29" s="70">
        <v>0.0</v>
      </c>
      <c r="AB29" s="70">
        <v>0.0</v>
      </c>
      <c r="AC29" s="70">
        <v>0.0</v>
      </c>
      <c r="AD29" s="70">
        <v>0.0</v>
      </c>
      <c r="AE29" s="70">
        <v>0.0</v>
      </c>
      <c r="AF29" s="68">
        <f t="shared" si="2"/>
        <v>0</v>
      </c>
      <c r="AG29" s="72">
        <f t="shared" si="3"/>
        <v>0</v>
      </c>
      <c r="AH29" s="73">
        <f t="shared" si="4"/>
        <v>0</v>
      </c>
      <c r="AI29" s="67" t="str">
        <f t="shared" si="5"/>
        <v>INEFICAZ</v>
      </c>
    </row>
    <row r="30" ht="18.75" customHeight="1">
      <c r="A30" s="46"/>
      <c r="B30" s="46"/>
      <c r="C30" s="61" t="s">
        <v>58</v>
      </c>
      <c r="D30" s="78" t="s">
        <v>59</v>
      </c>
      <c r="E30" s="61" t="s">
        <v>44</v>
      </c>
      <c r="F30" s="63" t="s">
        <v>40</v>
      </c>
      <c r="G30" s="63">
        <v>0.0</v>
      </c>
      <c r="H30" s="63">
        <v>0.0</v>
      </c>
      <c r="I30" s="63">
        <v>0.0</v>
      </c>
      <c r="J30" s="63">
        <v>0.0</v>
      </c>
      <c r="K30" s="63">
        <v>0.0</v>
      </c>
      <c r="L30" s="63">
        <v>0.0</v>
      </c>
      <c r="M30" s="63">
        <v>0.0</v>
      </c>
      <c r="N30" s="63">
        <v>1.0</v>
      </c>
      <c r="O30" s="63">
        <v>0.0</v>
      </c>
      <c r="P30" s="63">
        <v>0.0</v>
      </c>
      <c r="Q30" s="63">
        <v>0.0</v>
      </c>
      <c r="R30" s="63">
        <v>0.0</v>
      </c>
      <c r="S30" s="63">
        <f t="shared" si="1"/>
        <v>1</v>
      </c>
      <c r="T30" s="64">
        <v>1.0</v>
      </c>
      <c r="U30" s="63">
        <v>0.0</v>
      </c>
      <c r="V30" s="63">
        <v>0.0</v>
      </c>
      <c r="W30" s="63">
        <v>0.0</v>
      </c>
      <c r="X30" s="63">
        <v>0.0</v>
      </c>
      <c r="Y30" s="63">
        <v>0.0</v>
      </c>
      <c r="Z30" s="63">
        <v>0.0</v>
      </c>
      <c r="AA30" s="63">
        <v>0.0</v>
      </c>
      <c r="AB30" s="63">
        <v>0.0</v>
      </c>
      <c r="AC30" s="63">
        <v>0.0</v>
      </c>
      <c r="AD30" s="63">
        <v>0.0</v>
      </c>
      <c r="AE30" s="63">
        <v>0.0</v>
      </c>
      <c r="AF30" s="63">
        <f t="shared" si="2"/>
        <v>1</v>
      </c>
      <c r="AG30" s="65">
        <f t="shared" si="3"/>
        <v>100</v>
      </c>
      <c r="AH30" s="66">
        <f t="shared" si="4"/>
        <v>100</v>
      </c>
      <c r="AI30" s="67" t="str">
        <f t="shared" si="5"/>
        <v>MUY EFICAZ</v>
      </c>
    </row>
    <row r="31" ht="15.75" customHeight="1">
      <c r="A31" s="55"/>
      <c r="B31" s="55"/>
      <c r="C31" s="55"/>
      <c r="D31" s="55"/>
      <c r="E31" s="55"/>
      <c r="F31" s="68" t="s">
        <v>41</v>
      </c>
      <c r="G31" s="68">
        <v>0.0</v>
      </c>
      <c r="H31" s="68">
        <v>0.0</v>
      </c>
      <c r="I31" s="68">
        <v>0.0</v>
      </c>
      <c r="J31" s="68">
        <v>0.0</v>
      </c>
      <c r="K31" s="68">
        <v>0.0</v>
      </c>
      <c r="L31" s="68">
        <v>0.0</v>
      </c>
      <c r="M31" s="68">
        <v>0.0</v>
      </c>
      <c r="N31" s="68">
        <v>0.0</v>
      </c>
      <c r="O31" s="68">
        <v>0.0</v>
      </c>
      <c r="P31" s="68">
        <v>0.0</v>
      </c>
      <c r="Q31" s="68">
        <v>0.0</v>
      </c>
      <c r="R31" s="68">
        <v>0.0</v>
      </c>
      <c r="S31" s="68">
        <f t="shared" si="1"/>
        <v>0</v>
      </c>
      <c r="T31" s="71">
        <v>3600.0</v>
      </c>
      <c r="U31" s="70">
        <v>0.0</v>
      </c>
      <c r="V31" s="70">
        <v>0.0</v>
      </c>
      <c r="W31" s="70">
        <v>0.0</v>
      </c>
      <c r="X31" s="70">
        <v>0.0</v>
      </c>
      <c r="Y31" s="70">
        <v>0.0</v>
      </c>
      <c r="Z31" s="70">
        <v>0.0</v>
      </c>
      <c r="AA31" s="70">
        <v>0.0</v>
      </c>
      <c r="AB31" s="70">
        <v>0.0</v>
      </c>
      <c r="AC31" s="70">
        <v>0.0</v>
      </c>
      <c r="AD31" s="70">
        <v>0.0</v>
      </c>
      <c r="AE31" s="70">
        <v>0.0</v>
      </c>
      <c r="AF31" s="68">
        <f t="shared" si="2"/>
        <v>3600</v>
      </c>
      <c r="AG31" s="72">
        <f t="shared" si="3"/>
        <v>0</v>
      </c>
      <c r="AH31" s="73">
        <f t="shared" si="4"/>
        <v>0</v>
      </c>
      <c r="AI31" s="67" t="str">
        <f t="shared" si="5"/>
        <v>INEFICAZ</v>
      </c>
    </row>
    <row r="32" ht="18.75" customHeight="1">
      <c r="A32" s="46"/>
      <c r="B32" s="46"/>
      <c r="C32" s="61" t="s">
        <v>60</v>
      </c>
      <c r="D32" s="62" t="s">
        <v>61</v>
      </c>
      <c r="E32" s="61" t="s">
        <v>44</v>
      </c>
      <c r="F32" s="63" t="s">
        <v>40</v>
      </c>
      <c r="G32" s="63">
        <v>0.0</v>
      </c>
      <c r="H32" s="63">
        <v>0.0</v>
      </c>
      <c r="I32" s="63">
        <v>0.0</v>
      </c>
      <c r="J32" s="63">
        <v>0.0</v>
      </c>
      <c r="K32" s="63">
        <v>0.0</v>
      </c>
      <c r="L32" s="63">
        <v>0.0</v>
      </c>
      <c r="M32" s="63">
        <v>2.0</v>
      </c>
      <c r="N32" s="63">
        <v>1.0</v>
      </c>
      <c r="O32" s="63">
        <v>0.0</v>
      </c>
      <c r="P32" s="63">
        <v>0.0</v>
      </c>
      <c r="Q32" s="63">
        <v>0.0</v>
      </c>
      <c r="R32" s="63">
        <v>0.0</v>
      </c>
      <c r="S32" s="63">
        <f t="shared" si="1"/>
        <v>3</v>
      </c>
      <c r="T32" s="63">
        <v>0.0</v>
      </c>
      <c r="U32" s="63">
        <v>0.0</v>
      </c>
      <c r="V32" s="63">
        <v>0.0</v>
      </c>
      <c r="W32" s="63">
        <v>0.0</v>
      </c>
      <c r="X32" s="63">
        <v>0.0</v>
      </c>
      <c r="Y32" s="63">
        <v>0.0</v>
      </c>
      <c r="Z32" s="63">
        <v>0.0</v>
      </c>
      <c r="AA32" s="63">
        <v>0.0</v>
      </c>
      <c r="AB32" s="63">
        <v>0.0</v>
      </c>
      <c r="AC32" s="63">
        <v>0.0</v>
      </c>
      <c r="AD32" s="63">
        <v>0.0</v>
      </c>
      <c r="AE32" s="63">
        <v>0.0</v>
      </c>
      <c r="AF32" s="63">
        <f t="shared" si="2"/>
        <v>0</v>
      </c>
      <c r="AG32" s="65">
        <f t="shared" si="3"/>
        <v>0</v>
      </c>
      <c r="AH32" s="66">
        <f t="shared" si="4"/>
        <v>0</v>
      </c>
      <c r="AI32" s="67" t="str">
        <f t="shared" si="5"/>
        <v>INEFICAZ</v>
      </c>
    </row>
    <row r="33" ht="15.75" customHeight="1">
      <c r="A33" s="55"/>
      <c r="B33" s="55"/>
      <c r="C33" s="55"/>
      <c r="D33" s="55"/>
      <c r="E33" s="55"/>
      <c r="F33" s="68" t="s">
        <v>41</v>
      </c>
      <c r="G33" s="68">
        <v>0.0</v>
      </c>
      <c r="H33" s="68">
        <v>0.0</v>
      </c>
      <c r="I33" s="68">
        <v>0.0</v>
      </c>
      <c r="J33" s="68">
        <v>0.0</v>
      </c>
      <c r="K33" s="68">
        <v>0.0</v>
      </c>
      <c r="L33" s="68">
        <v>0.0</v>
      </c>
      <c r="M33" s="68">
        <v>0.0</v>
      </c>
      <c r="N33" s="68">
        <v>0.0</v>
      </c>
      <c r="O33" s="68">
        <v>0.0</v>
      </c>
      <c r="P33" s="68">
        <v>0.0</v>
      </c>
      <c r="Q33" s="68">
        <v>0.0</v>
      </c>
      <c r="R33" s="68">
        <v>0.0</v>
      </c>
      <c r="S33" s="68">
        <f t="shared" si="1"/>
        <v>0</v>
      </c>
      <c r="T33" s="70">
        <v>0.0</v>
      </c>
      <c r="U33" s="70">
        <v>0.0</v>
      </c>
      <c r="V33" s="70">
        <v>0.0</v>
      </c>
      <c r="W33" s="70">
        <v>0.0</v>
      </c>
      <c r="X33" s="70">
        <v>0.0</v>
      </c>
      <c r="Y33" s="70">
        <v>0.0</v>
      </c>
      <c r="Z33" s="70">
        <v>0.0</v>
      </c>
      <c r="AA33" s="70">
        <v>0.0</v>
      </c>
      <c r="AB33" s="70">
        <v>0.0</v>
      </c>
      <c r="AC33" s="70">
        <v>0.0</v>
      </c>
      <c r="AD33" s="70">
        <v>0.0</v>
      </c>
      <c r="AE33" s="70">
        <v>0.0</v>
      </c>
      <c r="AF33" s="68">
        <f t="shared" si="2"/>
        <v>0</v>
      </c>
      <c r="AG33" s="72">
        <f t="shared" si="3"/>
        <v>0</v>
      </c>
      <c r="AH33" s="73">
        <f t="shared" si="4"/>
        <v>0</v>
      </c>
      <c r="AI33" s="67" t="str">
        <f t="shared" si="5"/>
        <v>INEFICAZ</v>
      </c>
    </row>
    <row r="34" ht="18.75" customHeight="1">
      <c r="A34" s="46"/>
      <c r="B34" s="46"/>
      <c r="C34" s="61" t="s">
        <v>62</v>
      </c>
      <c r="D34" s="78" t="s">
        <v>63</v>
      </c>
      <c r="E34" s="61" t="s">
        <v>44</v>
      </c>
      <c r="F34" s="63" t="s">
        <v>40</v>
      </c>
      <c r="G34" s="63">
        <v>1.0</v>
      </c>
      <c r="H34" s="63">
        <v>1.0</v>
      </c>
      <c r="I34" s="63">
        <v>0.0</v>
      </c>
      <c r="J34" s="63">
        <v>2.0</v>
      </c>
      <c r="K34" s="63">
        <v>0.0</v>
      </c>
      <c r="L34" s="63">
        <v>0.0</v>
      </c>
      <c r="M34" s="63">
        <v>0.0</v>
      </c>
      <c r="N34" s="63">
        <v>0.0</v>
      </c>
      <c r="O34" s="63">
        <v>0.0</v>
      </c>
      <c r="P34" s="63">
        <v>0.0</v>
      </c>
      <c r="Q34" s="63">
        <v>0.0</v>
      </c>
      <c r="R34" s="63">
        <v>0.0</v>
      </c>
      <c r="S34" s="63">
        <f t="shared" si="1"/>
        <v>4</v>
      </c>
      <c r="T34" s="64">
        <v>1.0</v>
      </c>
      <c r="U34" s="63">
        <v>0.0</v>
      </c>
      <c r="V34" s="63">
        <v>0.0</v>
      </c>
      <c r="W34" s="63">
        <v>0.0</v>
      </c>
      <c r="X34" s="63">
        <v>0.0</v>
      </c>
      <c r="Y34" s="63">
        <v>0.0</v>
      </c>
      <c r="Z34" s="63">
        <v>0.0</v>
      </c>
      <c r="AA34" s="63">
        <v>0.0</v>
      </c>
      <c r="AB34" s="63">
        <v>0.0</v>
      </c>
      <c r="AC34" s="63">
        <v>0.0</v>
      </c>
      <c r="AD34" s="63">
        <v>0.0</v>
      </c>
      <c r="AE34" s="63">
        <v>0.0</v>
      </c>
      <c r="AF34" s="63">
        <f t="shared" si="2"/>
        <v>1</v>
      </c>
      <c r="AG34" s="65">
        <f t="shared" si="3"/>
        <v>25</v>
      </c>
      <c r="AH34" s="66">
        <f t="shared" si="4"/>
        <v>25</v>
      </c>
      <c r="AI34" s="67" t="str">
        <f t="shared" si="5"/>
        <v>INEFICAZ</v>
      </c>
    </row>
    <row r="35" ht="15.75" customHeight="1">
      <c r="A35" s="55"/>
      <c r="B35" s="55"/>
      <c r="C35" s="55"/>
      <c r="D35" s="55"/>
      <c r="E35" s="55"/>
      <c r="F35" s="68" t="s">
        <v>41</v>
      </c>
      <c r="G35" s="68">
        <v>0.0</v>
      </c>
      <c r="H35" s="68">
        <v>0.0</v>
      </c>
      <c r="I35" s="68">
        <v>0.0</v>
      </c>
      <c r="J35" s="68">
        <v>0.0</v>
      </c>
      <c r="K35" s="68">
        <v>0.0</v>
      </c>
      <c r="L35" s="68">
        <v>0.0</v>
      </c>
      <c r="M35" s="68">
        <v>0.0</v>
      </c>
      <c r="N35" s="68">
        <v>0.0</v>
      </c>
      <c r="O35" s="68">
        <v>0.0</v>
      </c>
      <c r="P35" s="68">
        <v>0.0</v>
      </c>
      <c r="Q35" s="68">
        <v>0.0</v>
      </c>
      <c r="R35" s="68">
        <v>0.0</v>
      </c>
      <c r="S35" s="68">
        <f t="shared" si="1"/>
        <v>0</v>
      </c>
      <c r="T35" s="70">
        <v>0.0</v>
      </c>
      <c r="U35" s="70">
        <v>0.0</v>
      </c>
      <c r="V35" s="70">
        <v>0.0</v>
      </c>
      <c r="W35" s="70">
        <v>0.0</v>
      </c>
      <c r="X35" s="71">
        <v>100391.15</v>
      </c>
      <c r="Y35" s="70">
        <v>0.0</v>
      </c>
      <c r="Z35" s="70">
        <v>0.0</v>
      </c>
      <c r="AA35" s="70">
        <v>0.0</v>
      </c>
      <c r="AB35" s="70">
        <v>0.0</v>
      </c>
      <c r="AC35" s="70">
        <v>0.0</v>
      </c>
      <c r="AD35" s="70">
        <v>0.0</v>
      </c>
      <c r="AE35" s="70">
        <v>0.0</v>
      </c>
      <c r="AF35" s="68">
        <f t="shared" si="2"/>
        <v>100391.15</v>
      </c>
      <c r="AG35" s="72">
        <f t="shared" si="3"/>
        <v>0</v>
      </c>
      <c r="AH35" s="73">
        <f t="shared" si="4"/>
        <v>0</v>
      </c>
      <c r="AI35" s="67" t="str">
        <f t="shared" si="5"/>
        <v>INEFICAZ</v>
      </c>
    </row>
    <row r="36" ht="18.75" customHeight="1">
      <c r="A36" s="46"/>
      <c r="B36" s="46"/>
      <c r="C36" s="61" t="s">
        <v>64</v>
      </c>
      <c r="D36" s="78" t="s">
        <v>65</v>
      </c>
      <c r="E36" s="61" t="s">
        <v>44</v>
      </c>
      <c r="F36" s="63" t="s">
        <v>40</v>
      </c>
      <c r="G36" s="63">
        <v>0.0</v>
      </c>
      <c r="H36" s="63">
        <v>0.0</v>
      </c>
      <c r="I36" s="63">
        <v>0.0</v>
      </c>
      <c r="J36" s="63">
        <v>0.0</v>
      </c>
      <c r="K36" s="63">
        <v>0.0</v>
      </c>
      <c r="L36" s="63">
        <v>0.0</v>
      </c>
      <c r="M36" s="63">
        <v>0.0</v>
      </c>
      <c r="N36" s="63">
        <v>0.0</v>
      </c>
      <c r="O36" s="63">
        <v>0.0</v>
      </c>
      <c r="P36" s="63">
        <v>1.0</v>
      </c>
      <c r="Q36" s="63">
        <v>1.0</v>
      </c>
      <c r="R36" s="63">
        <v>0.0</v>
      </c>
      <c r="S36" s="63">
        <f t="shared" si="1"/>
        <v>2</v>
      </c>
      <c r="T36" s="63">
        <v>0.0</v>
      </c>
      <c r="U36" s="63">
        <v>0.0</v>
      </c>
      <c r="V36" s="63">
        <v>0.0</v>
      </c>
      <c r="W36" s="63">
        <v>0.0</v>
      </c>
      <c r="X36" s="63">
        <v>0.0</v>
      </c>
      <c r="Y36" s="63">
        <v>0.0</v>
      </c>
      <c r="Z36" s="63">
        <v>0.0</v>
      </c>
      <c r="AA36" s="63">
        <v>0.0</v>
      </c>
      <c r="AB36" s="63">
        <v>0.0</v>
      </c>
      <c r="AC36" s="63">
        <v>0.0</v>
      </c>
      <c r="AD36" s="63">
        <v>0.0</v>
      </c>
      <c r="AE36" s="63">
        <v>0.0</v>
      </c>
      <c r="AF36" s="63">
        <f t="shared" si="2"/>
        <v>0</v>
      </c>
      <c r="AG36" s="65">
        <f t="shared" si="3"/>
        <v>0</v>
      </c>
      <c r="AH36" s="66">
        <f t="shared" si="4"/>
        <v>0</v>
      </c>
      <c r="AI36" s="67" t="str">
        <f t="shared" si="5"/>
        <v>INEFICAZ</v>
      </c>
    </row>
    <row r="37" ht="15.75" customHeight="1">
      <c r="A37" s="55"/>
      <c r="B37" s="55"/>
      <c r="C37" s="55"/>
      <c r="D37" s="55"/>
      <c r="E37" s="55"/>
      <c r="F37" s="68" t="s">
        <v>41</v>
      </c>
      <c r="G37" s="68">
        <v>0.0</v>
      </c>
      <c r="H37" s="68">
        <v>0.0</v>
      </c>
      <c r="I37" s="68">
        <v>0.0</v>
      </c>
      <c r="J37" s="68">
        <v>0.0</v>
      </c>
      <c r="K37" s="68">
        <v>0.0</v>
      </c>
      <c r="L37" s="68">
        <v>0.0</v>
      </c>
      <c r="M37" s="68">
        <v>0.0</v>
      </c>
      <c r="N37" s="68">
        <v>0.0</v>
      </c>
      <c r="O37" s="68">
        <v>0.0</v>
      </c>
      <c r="P37" s="68">
        <v>0.0</v>
      </c>
      <c r="Q37" s="68">
        <v>0.0</v>
      </c>
      <c r="R37" s="68">
        <v>0.0</v>
      </c>
      <c r="S37" s="68">
        <f t="shared" si="1"/>
        <v>0</v>
      </c>
      <c r="T37" s="70">
        <v>0.0</v>
      </c>
      <c r="U37" s="70">
        <v>0.0</v>
      </c>
      <c r="V37" s="70">
        <v>0.0</v>
      </c>
      <c r="W37" s="70">
        <v>0.0</v>
      </c>
      <c r="X37" s="70">
        <v>0.0</v>
      </c>
      <c r="Y37" s="70">
        <v>0.0</v>
      </c>
      <c r="Z37" s="70">
        <v>0.0</v>
      </c>
      <c r="AA37" s="70">
        <v>0.0</v>
      </c>
      <c r="AB37" s="70">
        <v>0.0</v>
      </c>
      <c r="AC37" s="70">
        <v>0.0</v>
      </c>
      <c r="AD37" s="70">
        <v>0.0</v>
      </c>
      <c r="AE37" s="70">
        <v>0.0</v>
      </c>
      <c r="AF37" s="68">
        <f t="shared" si="2"/>
        <v>0</v>
      </c>
      <c r="AG37" s="72">
        <f t="shared" si="3"/>
        <v>0</v>
      </c>
      <c r="AH37" s="73">
        <f t="shared" si="4"/>
        <v>0</v>
      </c>
      <c r="AI37" s="67" t="str">
        <f t="shared" si="5"/>
        <v>INEFICAZ</v>
      </c>
    </row>
    <row r="38" ht="18.75" customHeight="1">
      <c r="A38" s="46"/>
      <c r="B38" s="46"/>
      <c r="C38" s="61" t="s">
        <v>66</v>
      </c>
      <c r="D38" s="78" t="s">
        <v>67</v>
      </c>
      <c r="E38" s="61" t="s">
        <v>44</v>
      </c>
      <c r="F38" s="63" t="s">
        <v>40</v>
      </c>
      <c r="G38" s="63">
        <v>1.0</v>
      </c>
      <c r="H38" s="63">
        <v>1.0</v>
      </c>
      <c r="I38" s="63">
        <v>1.0</v>
      </c>
      <c r="J38" s="63">
        <v>1.0</v>
      </c>
      <c r="K38" s="63">
        <v>1.0</v>
      </c>
      <c r="L38" s="63">
        <v>1.0</v>
      </c>
      <c r="M38" s="63">
        <v>1.0</v>
      </c>
      <c r="N38" s="63">
        <v>1.0</v>
      </c>
      <c r="O38" s="63">
        <v>0.0</v>
      </c>
      <c r="P38" s="63">
        <v>0.0</v>
      </c>
      <c r="Q38" s="63">
        <v>0.0</v>
      </c>
      <c r="R38" s="63">
        <v>0.0</v>
      </c>
      <c r="S38" s="63">
        <f t="shared" si="1"/>
        <v>8</v>
      </c>
      <c r="T38" s="63">
        <v>0.0</v>
      </c>
      <c r="U38" s="63">
        <v>0.0</v>
      </c>
      <c r="V38" s="63">
        <v>0.0</v>
      </c>
      <c r="W38" s="64">
        <v>1.0</v>
      </c>
      <c r="X38" s="63">
        <v>0.0</v>
      </c>
      <c r="Y38" s="64">
        <v>1.0</v>
      </c>
      <c r="Z38" s="63">
        <v>0.0</v>
      </c>
      <c r="AA38" s="63">
        <v>0.0</v>
      </c>
      <c r="AB38" s="63">
        <v>0.0</v>
      </c>
      <c r="AC38" s="63">
        <v>0.0</v>
      </c>
      <c r="AD38" s="63">
        <v>0.0</v>
      </c>
      <c r="AE38" s="63">
        <v>0.0</v>
      </c>
      <c r="AF38" s="63">
        <f t="shared" si="2"/>
        <v>2</v>
      </c>
      <c r="AG38" s="65">
        <f t="shared" si="3"/>
        <v>25</v>
      </c>
      <c r="AH38" s="66">
        <f t="shared" si="4"/>
        <v>25</v>
      </c>
      <c r="AI38" s="67" t="str">
        <f t="shared" si="5"/>
        <v>INEFICAZ</v>
      </c>
    </row>
    <row r="39" ht="15.75" customHeight="1">
      <c r="A39" s="55"/>
      <c r="B39" s="55"/>
      <c r="C39" s="55"/>
      <c r="D39" s="55"/>
      <c r="E39" s="55"/>
      <c r="F39" s="68" t="s">
        <v>41</v>
      </c>
      <c r="G39" s="68">
        <v>0.0</v>
      </c>
      <c r="H39" s="68">
        <v>0.0</v>
      </c>
      <c r="I39" s="68">
        <v>0.0</v>
      </c>
      <c r="J39" s="68">
        <v>0.0</v>
      </c>
      <c r="K39" s="68">
        <v>0.0</v>
      </c>
      <c r="L39" s="68">
        <v>0.0</v>
      </c>
      <c r="M39" s="68">
        <v>0.0</v>
      </c>
      <c r="N39" s="68">
        <v>0.0</v>
      </c>
      <c r="O39" s="68">
        <v>0.0</v>
      </c>
      <c r="P39" s="68">
        <v>0.0</v>
      </c>
      <c r="Q39" s="68">
        <v>0.0</v>
      </c>
      <c r="R39" s="68">
        <v>0.0</v>
      </c>
      <c r="S39" s="68">
        <f t="shared" si="1"/>
        <v>0</v>
      </c>
      <c r="T39" s="70">
        <v>0.0</v>
      </c>
      <c r="U39" s="70">
        <v>0.0</v>
      </c>
      <c r="V39" s="70">
        <v>0.0</v>
      </c>
      <c r="W39" s="71">
        <v>403700.0</v>
      </c>
      <c r="X39" s="70">
        <v>0.0</v>
      </c>
      <c r="Y39" s="71">
        <v>20555.6</v>
      </c>
      <c r="Z39" s="70">
        <v>0.0</v>
      </c>
      <c r="AA39" s="70">
        <v>0.0</v>
      </c>
      <c r="AB39" s="70">
        <v>0.0</v>
      </c>
      <c r="AC39" s="70">
        <v>0.0</v>
      </c>
      <c r="AD39" s="70">
        <v>0.0</v>
      </c>
      <c r="AE39" s="70">
        <v>0.0</v>
      </c>
      <c r="AF39" s="68">
        <f t="shared" si="2"/>
        <v>424255.6</v>
      </c>
      <c r="AG39" s="72">
        <f t="shared" si="3"/>
        <v>0</v>
      </c>
      <c r="AH39" s="73">
        <f t="shared" si="4"/>
        <v>0</v>
      </c>
      <c r="AI39" s="67" t="str">
        <f t="shared" si="5"/>
        <v>INEFICAZ</v>
      </c>
    </row>
    <row r="40" ht="18.75" customHeight="1">
      <c r="A40" s="46"/>
      <c r="B40" s="46"/>
      <c r="C40" s="61" t="s">
        <v>68</v>
      </c>
      <c r="D40" s="79" t="s">
        <v>69</v>
      </c>
      <c r="E40" s="61" t="s">
        <v>44</v>
      </c>
      <c r="F40" s="63" t="s">
        <v>40</v>
      </c>
      <c r="G40" s="63">
        <v>1.0</v>
      </c>
      <c r="H40" s="63">
        <v>1.0</v>
      </c>
      <c r="I40" s="63">
        <v>1.0</v>
      </c>
      <c r="J40" s="63">
        <v>1.0</v>
      </c>
      <c r="K40" s="63">
        <v>1.0</v>
      </c>
      <c r="L40" s="63">
        <v>1.0</v>
      </c>
      <c r="M40" s="63">
        <v>0.0</v>
      </c>
      <c r="N40" s="63">
        <v>0.0</v>
      </c>
      <c r="O40" s="63">
        <v>0.0</v>
      </c>
      <c r="P40" s="63">
        <v>0.0</v>
      </c>
      <c r="Q40" s="63">
        <v>0.0</v>
      </c>
      <c r="R40" s="63">
        <v>0.0</v>
      </c>
      <c r="S40" s="63">
        <f t="shared" si="1"/>
        <v>6</v>
      </c>
      <c r="T40" s="63">
        <v>0.0</v>
      </c>
      <c r="U40" s="63">
        <v>0.0</v>
      </c>
      <c r="V40" s="64">
        <v>2.0</v>
      </c>
      <c r="W40" s="64">
        <v>1.0</v>
      </c>
      <c r="X40" s="63">
        <v>0.0</v>
      </c>
      <c r="Y40" s="63">
        <v>0.0</v>
      </c>
      <c r="Z40" s="63">
        <v>0.0</v>
      </c>
      <c r="AA40" s="63">
        <v>0.0</v>
      </c>
      <c r="AB40" s="63">
        <v>0.0</v>
      </c>
      <c r="AC40" s="63">
        <v>0.0</v>
      </c>
      <c r="AD40" s="63">
        <v>0.0</v>
      </c>
      <c r="AE40" s="63">
        <v>0.0</v>
      </c>
      <c r="AF40" s="63">
        <f t="shared" si="2"/>
        <v>3</v>
      </c>
      <c r="AG40" s="65">
        <f t="shared" si="3"/>
        <v>50</v>
      </c>
      <c r="AH40" s="66">
        <f t="shared" si="4"/>
        <v>50</v>
      </c>
      <c r="AI40" s="67" t="str">
        <f t="shared" si="5"/>
        <v>INEFICAZ</v>
      </c>
    </row>
    <row r="41" ht="21.0" customHeight="1">
      <c r="A41" s="55"/>
      <c r="B41" s="55"/>
      <c r="C41" s="55"/>
      <c r="D41" s="55"/>
      <c r="E41" s="55"/>
      <c r="F41" s="68" t="s">
        <v>41</v>
      </c>
      <c r="G41" s="68">
        <v>0.0</v>
      </c>
      <c r="H41" s="68">
        <v>0.0</v>
      </c>
      <c r="I41" s="68">
        <v>0.0</v>
      </c>
      <c r="J41" s="68">
        <v>0.0</v>
      </c>
      <c r="K41" s="68">
        <v>0.0</v>
      </c>
      <c r="L41" s="68">
        <v>0.0</v>
      </c>
      <c r="M41" s="68">
        <v>0.0</v>
      </c>
      <c r="N41" s="68">
        <v>0.0</v>
      </c>
      <c r="O41" s="68">
        <v>0.0</v>
      </c>
      <c r="P41" s="68">
        <v>0.0</v>
      </c>
      <c r="Q41" s="68">
        <v>0.0</v>
      </c>
      <c r="R41" s="68">
        <v>0.0</v>
      </c>
      <c r="S41" s="68">
        <f t="shared" si="1"/>
        <v>0</v>
      </c>
      <c r="T41" s="70">
        <v>0.0</v>
      </c>
      <c r="U41" s="70">
        <v>0.0</v>
      </c>
      <c r="V41" s="71">
        <f>171985.38+96778.74</f>
        <v>268764.12</v>
      </c>
      <c r="W41" s="71" t="s">
        <v>70</v>
      </c>
      <c r="X41" s="70">
        <v>0.0</v>
      </c>
      <c r="Y41" s="70">
        <v>0.0</v>
      </c>
      <c r="Z41" s="70">
        <v>0.0</v>
      </c>
      <c r="AA41" s="70">
        <v>0.0</v>
      </c>
      <c r="AB41" s="70">
        <v>0.0</v>
      </c>
      <c r="AC41" s="70">
        <v>0.0</v>
      </c>
      <c r="AD41" s="70">
        <v>0.0</v>
      </c>
      <c r="AE41" s="70">
        <v>0.0</v>
      </c>
      <c r="AF41" s="68">
        <f t="shared" si="2"/>
        <v>268764.12</v>
      </c>
      <c r="AG41" s="72">
        <f t="shared" si="3"/>
        <v>0</v>
      </c>
      <c r="AH41" s="73">
        <f t="shared" si="4"/>
        <v>0</v>
      </c>
      <c r="AI41" s="67" t="str">
        <f t="shared" si="5"/>
        <v>INEFICAZ</v>
      </c>
    </row>
    <row r="42" ht="15.0" customHeight="1">
      <c r="A42" s="46"/>
      <c r="B42" s="46"/>
      <c r="C42" s="61" t="s">
        <v>71</v>
      </c>
      <c r="D42" s="78" t="s">
        <v>72</v>
      </c>
      <c r="E42" s="61" t="s">
        <v>44</v>
      </c>
      <c r="F42" s="63" t="s">
        <v>40</v>
      </c>
      <c r="G42" s="63">
        <v>1.0</v>
      </c>
      <c r="H42" s="63">
        <v>1.0</v>
      </c>
      <c r="I42" s="63">
        <v>1.0</v>
      </c>
      <c r="J42" s="63">
        <v>1.0</v>
      </c>
      <c r="K42" s="63">
        <v>1.0</v>
      </c>
      <c r="L42" s="63">
        <v>1.0</v>
      </c>
      <c r="M42" s="63">
        <v>0.0</v>
      </c>
      <c r="N42" s="63">
        <v>0.0</v>
      </c>
      <c r="O42" s="63">
        <v>0.0</v>
      </c>
      <c r="P42" s="63">
        <v>0.0</v>
      </c>
      <c r="Q42" s="63">
        <v>0.0</v>
      </c>
      <c r="R42" s="63">
        <v>0.0</v>
      </c>
      <c r="S42" s="63">
        <f t="shared" si="1"/>
        <v>6</v>
      </c>
      <c r="T42" s="63">
        <v>0.0</v>
      </c>
      <c r="U42" s="63">
        <v>0.0</v>
      </c>
      <c r="V42" s="63">
        <v>0.0</v>
      </c>
      <c r="W42" s="63">
        <v>0.0</v>
      </c>
      <c r="X42" s="63">
        <v>0.0</v>
      </c>
      <c r="Y42" s="63">
        <v>0.0</v>
      </c>
      <c r="Z42" s="63">
        <v>0.0</v>
      </c>
      <c r="AA42" s="63">
        <v>0.0</v>
      </c>
      <c r="AB42" s="63">
        <v>0.0</v>
      </c>
      <c r="AC42" s="63">
        <v>0.0</v>
      </c>
      <c r="AD42" s="63">
        <v>0.0</v>
      </c>
      <c r="AE42" s="63">
        <v>0.0</v>
      </c>
      <c r="AF42" s="63">
        <f t="shared" si="2"/>
        <v>0</v>
      </c>
      <c r="AG42" s="65">
        <f t="shared" si="3"/>
        <v>0</v>
      </c>
      <c r="AH42" s="66">
        <f t="shared" si="4"/>
        <v>0</v>
      </c>
      <c r="AI42" s="67" t="str">
        <f t="shared" si="5"/>
        <v>INEFICAZ</v>
      </c>
    </row>
    <row r="43" ht="18.0" customHeight="1">
      <c r="A43" s="55"/>
      <c r="B43" s="55"/>
      <c r="C43" s="55"/>
      <c r="D43" s="55"/>
      <c r="E43" s="55"/>
      <c r="F43" s="68" t="s">
        <v>41</v>
      </c>
      <c r="G43" s="68">
        <v>0.0</v>
      </c>
      <c r="H43" s="68">
        <v>0.0</v>
      </c>
      <c r="I43" s="68">
        <v>0.0</v>
      </c>
      <c r="J43" s="68">
        <v>0.0</v>
      </c>
      <c r="K43" s="68">
        <v>0.0</v>
      </c>
      <c r="L43" s="68">
        <v>0.0</v>
      </c>
      <c r="M43" s="68">
        <v>0.0</v>
      </c>
      <c r="N43" s="68">
        <v>0.0</v>
      </c>
      <c r="O43" s="68">
        <v>0.0</v>
      </c>
      <c r="P43" s="68">
        <v>0.0</v>
      </c>
      <c r="Q43" s="68">
        <v>0.0</v>
      </c>
      <c r="R43" s="68">
        <v>0.0</v>
      </c>
      <c r="S43" s="68">
        <f t="shared" si="1"/>
        <v>0</v>
      </c>
      <c r="T43" s="70">
        <v>0.0</v>
      </c>
      <c r="U43" s="70">
        <v>0.0</v>
      </c>
      <c r="V43" s="70">
        <v>0.0</v>
      </c>
      <c r="W43" s="70">
        <v>0.0</v>
      </c>
      <c r="X43" s="70">
        <v>0.0</v>
      </c>
      <c r="Y43" s="70">
        <v>0.0</v>
      </c>
      <c r="Z43" s="70">
        <v>0.0</v>
      </c>
      <c r="AA43" s="70">
        <v>0.0</v>
      </c>
      <c r="AB43" s="70">
        <v>0.0</v>
      </c>
      <c r="AC43" s="70">
        <v>0.0</v>
      </c>
      <c r="AD43" s="70">
        <v>0.0</v>
      </c>
      <c r="AE43" s="70">
        <v>0.0</v>
      </c>
      <c r="AF43" s="68">
        <f t="shared" si="2"/>
        <v>0</v>
      </c>
      <c r="AG43" s="72">
        <f t="shared" si="3"/>
        <v>0</v>
      </c>
      <c r="AH43" s="73">
        <f t="shared" si="4"/>
        <v>0</v>
      </c>
      <c r="AI43" s="67" t="str">
        <f t="shared" si="5"/>
        <v>INEFICAZ</v>
      </c>
    </row>
    <row r="44" ht="18.75" customHeight="1">
      <c r="A44" s="46"/>
      <c r="B44" s="46"/>
      <c r="C44" s="61" t="s">
        <v>73</v>
      </c>
      <c r="D44" s="62" t="s">
        <v>74</v>
      </c>
      <c r="E44" s="61" t="s">
        <v>44</v>
      </c>
      <c r="F44" s="63" t="s">
        <v>40</v>
      </c>
      <c r="G44" s="63">
        <v>0.0</v>
      </c>
      <c r="H44" s="63">
        <v>0.0</v>
      </c>
      <c r="I44" s="63">
        <v>0.0</v>
      </c>
      <c r="J44" s="63">
        <v>1.0</v>
      </c>
      <c r="K44" s="63">
        <v>1.0</v>
      </c>
      <c r="L44" s="63">
        <v>1.0</v>
      </c>
      <c r="M44" s="63">
        <v>1.0</v>
      </c>
      <c r="N44" s="63">
        <v>1.0</v>
      </c>
      <c r="O44" s="63">
        <v>1.0</v>
      </c>
      <c r="P44" s="63">
        <v>1.0</v>
      </c>
      <c r="Q44" s="63">
        <v>1.0</v>
      </c>
      <c r="R44" s="63">
        <v>1.0</v>
      </c>
      <c r="S44" s="63">
        <f t="shared" si="1"/>
        <v>9</v>
      </c>
      <c r="T44" s="63">
        <v>0.0</v>
      </c>
      <c r="U44" s="63">
        <v>0.0</v>
      </c>
      <c r="V44" s="64">
        <v>2.0</v>
      </c>
      <c r="W44" s="63">
        <v>0.0</v>
      </c>
      <c r="X44" s="63">
        <v>0.0</v>
      </c>
      <c r="Y44" s="64">
        <v>2.0</v>
      </c>
      <c r="Z44" s="63">
        <v>0.0</v>
      </c>
      <c r="AA44" s="63">
        <v>0.0</v>
      </c>
      <c r="AB44" s="63">
        <v>0.0</v>
      </c>
      <c r="AC44" s="63">
        <v>0.0</v>
      </c>
      <c r="AD44" s="63">
        <v>0.0</v>
      </c>
      <c r="AE44" s="63">
        <v>0.0</v>
      </c>
      <c r="AF44" s="63">
        <f t="shared" si="2"/>
        <v>4</v>
      </c>
      <c r="AG44" s="65">
        <f t="shared" si="3"/>
        <v>44.44444444</v>
      </c>
      <c r="AH44" s="66">
        <f t="shared" si="4"/>
        <v>44.44444444</v>
      </c>
      <c r="AI44" s="67" t="str">
        <f t="shared" si="5"/>
        <v>INEFICAZ</v>
      </c>
    </row>
    <row r="45" ht="15.75" customHeight="1">
      <c r="A45" s="55"/>
      <c r="B45" s="55"/>
      <c r="C45" s="55"/>
      <c r="D45" s="55"/>
      <c r="E45" s="55"/>
      <c r="F45" s="68" t="s">
        <v>41</v>
      </c>
      <c r="G45" s="68">
        <v>0.0</v>
      </c>
      <c r="H45" s="68">
        <v>0.0</v>
      </c>
      <c r="I45" s="68">
        <v>0.0</v>
      </c>
      <c r="J45" s="68">
        <v>0.0</v>
      </c>
      <c r="K45" s="68">
        <v>0.0</v>
      </c>
      <c r="L45" s="68">
        <v>0.0</v>
      </c>
      <c r="M45" s="68">
        <v>0.0</v>
      </c>
      <c r="N45" s="68">
        <v>0.0</v>
      </c>
      <c r="O45" s="68">
        <v>0.0</v>
      </c>
      <c r="P45" s="68">
        <v>0.0</v>
      </c>
      <c r="Q45" s="68">
        <v>0.0</v>
      </c>
      <c r="R45" s="68">
        <v>0.0</v>
      </c>
      <c r="S45" s="68">
        <f t="shared" si="1"/>
        <v>0</v>
      </c>
      <c r="T45" s="70">
        <v>0.0</v>
      </c>
      <c r="U45" s="70">
        <v>0.0</v>
      </c>
      <c r="V45" s="71">
        <f>33000+37500</f>
        <v>70500</v>
      </c>
      <c r="W45" s="70">
        <v>0.0</v>
      </c>
      <c r="X45" s="70">
        <v>0.0</v>
      </c>
      <c r="Y45" s="80">
        <f>72500+64200</f>
        <v>136700</v>
      </c>
      <c r="Z45" s="70">
        <v>0.0</v>
      </c>
      <c r="AA45" s="70">
        <v>0.0</v>
      </c>
      <c r="AB45" s="70">
        <v>0.0</v>
      </c>
      <c r="AC45" s="70">
        <v>0.0</v>
      </c>
      <c r="AD45" s="70">
        <v>0.0</v>
      </c>
      <c r="AE45" s="70">
        <v>0.0</v>
      </c>
      <c r="AF45" s="68">
        <f t="shared" si="2"/>
        <v>207200</v>
      </c>
      <c r="AG45" s="65">
        <f t="shared" si="3"/>
        <v>0</v>
      </c>
      <c r="AH45" s="66">
        <f t="shared" si="4"/>
        <v>0</v>
      </c>
      <c r="AI45" s="67" t="str">
        <f t="shared" si="5"/>
        <v>INEFICAZ</v>
      </c>
    </row>
    <row r="46" ht="18.75" customHeight="1">
      <c r="A46" s="46"/>
      <c r="B46" s="46"/>
      <c r="C46" s="61" t="s">
        <v>75</v>
      </c>
      <c r="D46" s="62" t="s">
        <v>76</v>
      </c>
      <c r="E46" s="61" t="s">
        <v>44</v>
      </c>
      <c r="F46" s="63" t="s">
        <v>40</v>
      </c>
      <c r="G46" s="63">
        <v>0.0</v>
      </c>
      <c r="H46" s="63">
        <v>0.0</v>
      </c>
      <c r="I46" s="63">
        <v>1.0</v>
      </c>
      <c r="J46" s="63">
        <v>1.0</v>
      </c>
      <c r="K46" s="63">
        <v>1.0</v>
      </c>
      <c r="L46" s="63">
        <v>0.0</v>
      </c>
      <c r="M46" s="63">
        <v>0.0</v>
      </c>
      <c r="N46" s="63">
        <v>0.0</v>
      </c>
      <c r="O46" s="63">
        <v>0.0</v>
      </c>
      <c r="P46" s="63">
        <v>0.0</v>
      </c>
      <c r="Q46" s="63">
        <v>0.0</v>
      </c>
      <c r="R46" s="63">
        <v>0.0</v>
      </c>
      <c r="S46" s="63">
        <f t="shared" si="1"/>
        <v>3</v>
      </c>
      <c r="T46" s="63">
        <v>0.0</v>
      </c>
      <c r="U46" s="63">
        <v>0.0</v>
      </c>
      <c r="V46" s="63">
        <v>0.0</v>
      </c>
      <c r="W46" s="63">
        <v>0.0</v>
      </c>
      <c r="X46" s="63">
        <v>0.0</v>
      </c>
      <c r="Y46" s="63">
        <v>0.0</v>
      </c>
      <c r="Z46" s="63">
        <v>0.0</v>
      </c>
      <c r="AA46" s="63">
        <v>0.0</v>
      </c>
      <c r="AB46" s="63">
        <v>0.0</v>
      </c>
      <c r="AC46" s="63">
        <v>0.0</v>
      </c>
      <c r="AD46" s="63">
        <v>0.0</v>
      </c>
      <c r="AE46" s="63">
        <v>0.0</v>
      </c>
      <c r="AF46" s="63">
        <f t="shared" si="2"/>
        <v>0</v>
      </c>
      <c r="AG46" s="65">
        <f t="shared" si="3"/>
        <v>0</v>
      </c>
      <c r="AH46" s="66">
        <f t="shared" si="4"/>
        <v>0</v>
      </c>
      <c r="AI46" s="67" t="str">
        <f t="shared" si="5"/>
        <v>INEFICAZ</v>
      </c>
    </row>
    <row r="47" ht="15.75" customHeight="1">
      <c r="A47" s="55"/>
      <c r="B47" s="55"/>
      <c r="C47" s="55"/>
      <c r="D47" s="55"/>
      <c r="E47" s="55"/>
      <c r="F47" s="68" t="s">
        <v>41</v>
      </c>
      <c r="G47" s="68">
        <v>0.0</v>
      </c>
      <c r="H47" s="68">
        <v>0.0</v>
      </c>
      <c r="I47" s="68">
        <v>0.0</v>
      </c>
      <c r="J47" s="68">
        <v>0.0</v>
      </c>
      <c r="K47" s="68">
        <v>0.0</v>
      </c>
      <c r="L47" s="68">
        <v>0.0</v>
      </c>
      <c r="M47" s="68">
        <v>0.0</v>
      </c>
      <c r="N47" s="68">
        <v>0.0</v>
      </c>
      <c r="O47" s="68">
        <v>0.0</v>
      </c>
      <c r="P47" s="68">
        <v>0.0</v>
      </c>
      <c r="Q47" s="68">
        <v>0.0</v>
      </c>
      <c r="R47" s="68">
        <v>0.0</v>
      </c>
      <c r="S47" s="68">
        <f t="shared" si="1"/>
        <v>0</v>
      </c>
      <c r="T47" s="70">
        <v>0.0</v>
      </c>
      <c r="U47" s="70">
        <v>0.0</v>
      </c>
      <c r="V47" s="70">
        <v>0.0</v>
      </c>
      <c r="W47" s="70">
        <v>0.0</v>
      </c>
      <c r="X47" s="70">
        <v>0.0</v>
      </c>
      <c r="Y47" s="70">
        <v>0.0</v>
      </c>
      <c r="Z47" s="70">
        <v>0.0</v>
      </c>
      <c r="AA47" s="70">
        <v>0.0</v>
      </c>
      <c r="AB47" s="70">
        <v>0.0</v>
      </c>
      <c r="AC47" s="70">
        <v>0.0</v>
      </c>
      <c r="AD47" s="70">
        <v>0.0</v>
      </c>
      <c r="AE47" s="70">
        <v>0.0</v>
      </c>
      <c r="AF47" s="68">
        <f t="shared" si="2"/>
        <v>0</v>
      </c>
      <c r="AG47" s="72">
        <f t="shared" si="3"/>
        <v>0</v>
      </c>
      <c r="AH47" s="73">
        <f t="shared" si="4"/>
        <v>0</v>
      </c>
      <c r="AI47" s="67" t="str">
        <f t="shared" si="5"/>
        <v>INEFICAZ</v>
      </c>
    </row>
    <row r="48" ht="18.75" customHeight="1">
      <c r="A48" s="46"/>
      <c r="B48" s="46"/>
      <c r="C48" s="61" t="s">
        <v>77</v>
      </c>
      <c r="D48" s="62" t="s">
        <v>78</v>
      </c>
      <c r="E48" s="61" t="s">
        <v>79</v>
      </c>
      <c r="F48" s="63" t="s">
        <v>40</v>
      </c>
      <c r="G48" s="63">
        <v>24.0</v>
      </c>
      <c r="H48" s="63">
        <v>0.0</v>
      </c>
      <c r="I48" s="63">
        <v>0.0</v>
      </c>
      <c r="J48" s="63">
        <v>0.0</v>
      </c>
      <c r="K48" s="63">
        <v>0.0</v>
      </c>
      <c r="L48" s="63">
        <v>0.0</v>
      </c>
      <c r="M48" s="63">
        <v>0.0</v>
      </c>
      <c r="N48" s="63">
        <v>0.0</v>
      </c>
      <c r="O48" s="63">
        <v>0.0</v>
      </c>
      <c r="P48" s="63">
        <v>0.0</v>
      </c>
      <c r="Q48" s="63">
        <v>0.0</v>
      </c>
      <c r="R48" s="63">
        <v>0.0</v>
      </c>
      <c r="S48" s="63">
        <f t="shared" si="1"/>
        <v>24</v>
      </c>
      <c r="T48" s="63">
        <v>0.0</v>
      </c>
      <c r="U48" s="63">
        <v>0.0</v>
      </c>
      <c r="V48" s="63">
        <v>0.0</v>
      </c>
      <c r="W48" s="63">
        <v>0.0</v>
      </c>
      <c r="X48" s="63">
        <v>0.0</v>
      </c>
      <c r="Y48" s="63">
        <v>0.0</v>
      </c>
      <c r="Z48" s="63">
        <v>0.0</v>
      </c>
      <c r="AA48" s="63">
        <v>0.0</v>
      </c>
      <c r="AB48" s="63">
        <v>0.0</v>
      </c>
      <c r="AC48" s="63">
        <v>0.0</v>
      </c>
      <c r="AD48" s="63">
        <v>0.0</v>
      </c>
      <c r="AE48" s="63">
        <v>0.0</v>
      </c>
      <c r="AF48" s="63">
        <f t="shared" si="2"/>
        <v>0</v>
      </c>
      <c r="AG48" s="65">
        <f t="shared" si="3"/>
        <v>0</v>
      </c>
      <c r="AH48" s="66">
        <f t="shared" si="4"/>
        <v>0</v>
      </c>
      <c r="AI48" s="67" t="str">
        <f t="shared" si="5"/>
        <v>INEFICAZ</v>
      </c>
    </row>
    <row r="49" ht="15.75" customHeight="1">
      <c r="A49" s="55"/>
      <c r="B49" s="55"/>
      <c r="C49" s="55"/>
      <c r="D49" s="55"/>
      <c r="E49" s="55"/>
      <c r="F49" s="68" t="s">
        <v>41</v>
      </c>
      <c r="G49" s="68">
        <v>0.0</v>
      </c>
      <c r="H49" s="68">
        <v>0.0</v>
      </c>
      <c r="I49" s="68">
        <v>0.0</v>
      </c>
      <c r="J49" s="68">
        <v>0.0</v>
      </c>
      <c r="K49" s="68">
        <v>0.0</v>
      </c>
      <c r="L49" s="68">
        <v>0.0</v>
      </c>
      <c r="M49" s="68">
        <v>0.0</v>
      </c>
      <c r="N49" s="68">
        <v>0.0</v>
      </c>
      <c r="O49" s="68">
        <v>0.0</v>
      </c>
      <c r="P49" s="68">
        <v>0.0</v>
      </c>
      <c r="Q49" s="68">
        <v>0.0</v>
      </c>
      <c r="R49" s="68">
        <v>0.0</v>
      </c>
      <c r="S49" s="68">
        <f t="shared" si="1"/>
        <v>0</v>
      </c>
      <c r="T49" s="70">
        <v>0.0</v>
      </c>
      <c r="U49" s="70">
        <v>0.0</v>
      </c>
      <c r="V49" s="70">
        <v>0.0</v>
      </c>
      <c r="W49" s="70">
        <v>0.0</v>
      </c>
      <c r="X49" s="70">
        <v>0.0</v>
      </c>
      <c r="Y49" s="70">
        <v>0.0</v>
      </c>
      <c r="Z49" s="70">
        <v>0.0</v>
      </c>
      <c r="AA49" s="70">
        <v>0.0</v>
      </c>
      <c r="AB49" s="70">
        <v>0.0</v>
      </c>
      <c r="AC49" s="70">
        <v>0.0</v>
      </c>
      <c r="AD49" s="70">
        <v>0.0</v>
      </c>
      <c r="AE49" s="70">
        <v>0.0</v>
      </c>
      <c r="AF49" s="68">
        <f t="shared" si="2"/>
        <v>0</v>
      </c>
      <c r="AG49" s="72">
        <f t="shared" si="3"/>
        <v>0</v>
      </c>
      <c r="AH49" s="73">
        <f t="shared" si="4"/>
        <v>0</v>
      </c>
      <c r="AI49" s="67" t="str">
        <f t="shared" si="5"/>
        <v>INEFICAZ</v>
      </c>
    </row>
    <row r="50" ht="15.0" customHeight="1">
      <c r="A50" s="46"/>
      <c r="B50" s="46"/>
      <c r="C50" s="61" t="s">
        <v>80</v>
      </c>
      <c r="D50" s="62" t="s">
        <v>81</v>
      </c>
      <c r="E50" s="61" t="s">
        <v>44</v>
      </c>
      <c r="F50" s="63" t="s">
        <v>40</v>
      </c>
      <c r="G50" s="63">
        <v>1.0</v>
      </c>
      <c r="H50" s="63">
        <v>0.0</v>
      </c>
      <c r="I50" s="63">
        <v>0.0</v>
      </c>
      <c r="J50" s="63">
        <v>0.0</v>
      </c>
      <c r="K50" s="63">
        <v>0.0</v>
      </c>
      <c r="L50" s="63">
        <v>0.0</v>
      </c>
      <c r="M50" s="63">
        <v>0.0</v>
      </c>
      <c r="N50" s="63">
        <v>0.0</v>
      </c>
      <c r="O50" s="63">
        <v>0.0</v>
      </c>
      <c r="P50" s="63">
        <v>0.0</v>
      </c>
      <c r="Q50" s="63">
        <v>0.0</v>
      </c>
      <c r="R50" s="63">
        <v>0.0</v>
      </c>
      <c r="S50" s="63">
        <f t="shared" si="1"/>
        <v>1</v>
      </c>
      <c r="T50" s="63">
        <v>0.0</v>
      </c>
      <c r="U50" s="63">
        <v>0.0</v>
      </c>
      <c r="V50" s="63">
        <v>0.0</v>
      </c>
      <c r="W50" s="63">
        <v>0.0</v>
      </c>
      <c r="X50" s="63">
        <v>0.0</v>
      </c>
      <c r="Y50" s="63">
        <v>0.0</v>
      </c>
      <c r="Z50" s="63">
        <v>0.0</v>
      </c>
      <c r="AA50" s="63">
        <v>0.0</v>
      </c>
      <c r="AB50" s="63">
        <v>0.0</v>
      </c>
      <c r="AC50" s="63">
        <v>0.0</v>
      </c>
      <c r="AD50" s="63">
        <v>0.0</v>
      </c>
      <c r="AE50" s="63">
        <v>0.0</v>
      </c>
      <c r="AF50" s="63">
        <f t="shared" si="2"/>
        <v>0</v>
      </c>
      <c r="AG50" s="65">
        <f t="shared" si="3"/>
        <v>0</v>
      </c>
      <c r="AH50" s="66">
        <f t="shared" si="4"/>
        <v>0</v>
      </c>
      <c r="AI50" s="67" t="str">
        <f t="shared" si="5"/>
        <v>INEFICAZ</v>
      </c>
    </row>
    <row r="51" ht="15.75" customHeight="1">
      <c r="A51" s="55"/>
      <c r="B51" s="55"/>
      <c r="C51" s="55"/>
      <c r="D51" s="55"/>
      <c r="E51" s="55"/>
      <c r="F51" s="68" t="s">
        <v>41</v>
      </c>
      <c r="G51" s="68">
        <v>0.0</v>
      </c>
      <c r="H51" s="68">
        <v>0.0</v>
      </c>
      <c r="I51" s="68">
        <v>0.0</v>
      </c>
      <c r="J51" s="68">
        <v>0.0</v>
      </c>
      <c r="K51" s="68">
        <v>0.0</v>
      </c>
      <c r="L51" s="68">
        <v>0.0</v>
      </c>
      <c r="M51" s="68">
        <v>0.0</v>
      </c>
      <c r="N51" s="68">
        <v>0.0</v>
      </c>
      <c r="O51" s="68">
        <v>0.0</v>
      </c>
      <c r="P51" s="68">
        <v>0.0</v>
      </c>
      <c r="Q51" s="68">
        <v>0.0</v>
      </c>
      <c r="R51" s="68">
        <v>0.0</v>
      </c>
      <c r="S51" s="68">
        <f t="shared" si="1"/>
        <v>0</v>
      </c>
      <c r="T51" s="70">
        <v>0.0</v>
      </c>
      <c r="U51" s="70">
        <v>0.0</v>
      </c>
      <c r="V51" s="70">
        <v>0.0</v>
      </c>
      <c r="W51" s="70">
        <v>0.0</v>
      </c>
      <c r="X51" s="70">
        <v>0.0</v>
      </c>
      <c r="Y51" s="70">
        <v>0.0</v>
      </c>
      <c r="Z51" s="70">
        <v>0.0</v>
      </c>
      <c r="AA51" s="70">
        <v>0.0</v>
      </c>
      <c r="AB51" s="70">
        <v>0.0</v>
      </c>
      <c r="AC51" s="70">
        <v>0.0</v>
      </c>
      <c r="AD51" s="70">
        <v>0.0</v>
      </c>
      <c r="AE51" s="70">
        <v>0.0</v>
      </c>
      <c r="AF51" s="68">
        <f t="shared" si="2"/>
        <v>0</v>
      </c>
      <c r="AG51" s="72">
        <f t="shared" si="3"/>
        <v>0</v>
      </c>
      <c r="AH51" s="73">
        <f t="shared" si="4"/>
        <v>0</v>
      </c>
      <c r="AI51" s="67" t="str">
        <f t="shared" si="5"/>
        <v>INEFICAZ</v>
      </c>
    </row>
    <row r="52" ht="41.25" customHeight="1">
      <c r="A52" s="46"/>
      <c r="B52" s="46"/>
      <c r="C52" s="61" t="s">
        <v>82</v>
      </c>
      <c r="D52" s="62" t="s">
        <v>83</v>
      </c>
      <c r="E52" s="61" t="s">
        <v>44</v>
      </c>
      <c r="F52" s="63" t="s">
        <v>40</v>
      </c>
      <c r="G52" s="63">
        <v>0.0</v>
      </c>
      <c r="H52" s="63">
        <v>1.0</v>
      </c>
      <c r="I52" s="63">
        <v>0.0</v>
      </c>
      <c r="J52" s="63">
        <v>0.0</v>
      </c>
      <c r="K52" s="63">
        <v>0.0</v>
      </c>
      <c r="L52" s="63">
        <v>0.0</v>
      </c>
      <c r="M52" s="63">
        <v>0.0</v>
      </c>
      <c r="N52" s="63">
        <v>0.0</v>
      </c>
      <c r="O52" s="63">
        <v>0.0</v>
      </c>
      <c r="P52" s="63">
        <v>0.0</v>
      </c>
      <c r="Q52" s="63">
        <v>0.0</v>
      </c>
      <c r="R52" s="63">
        <v>0.0</v>
      </c>
      <c r="S52" s="63">
        <f t="shared" si="1"/>
        <v>1</v>
      </c>
      <c r="T52" s="63">
        <v>0.0</v>
      </c>
      <c r="U52" s="63">
        <v>0.0</v>
      </c>
      <c r="V52" s="63">
        <v>0.0</v>
      </c>
      <c r="W52" s="63">
        <v>0.0</v>
      </c>
      <c r="X52" s="63">
        <v>0.0</v>
      </c>
      <c r="Y52" s="63">
        <v>0.0</v>
      </c>
      <c r="Z52" s="63">
        <v>0.0</v>
      </c>
      <c r="AA52" s="63">
        <v>0.0</v>
      </c>
      <c r="AB52" s="63">
        <v>0.0</v>
      </c>
      <c r="AC52" s="63">
        <v>0.0</v>
      </c>
      <c r="AD52" s="63">
        <v>0.0</v>
      </c>
      <c r="AE52" s="63">
        <v>0.0</v>
      </c>
      <c r="AF52" s="63">
        <f t="shared" si="2"/>
        <v>0</v>
      </c>
      <c r="AG52" s="65">
        <f t="shared" si="3"/>
        <v>0</v>
      </c>
      <c r="AH52" s="66">
        <f t="shared" si="4"/>
        <v>0</v>
      </c>
      <c r="AI52" s="67" t="str">
        <f t="shared" si="5"/>
        <v>INEFICAZ</v>
      </c>
    </row>
    <row r="53" ht="15.75" customHeight="1">
      <c r="A53" s="55"/>
      <c r="B53" s="55"/>
      <c r="C53" s="55"/>
      <c r="D53" s="55"/>
      <c r="E53" s="55"/>
      <c r="F53" s="68" t="s">
        <v>41</v>
      </c>
      <c r="G53" s="68">
        <v>0.0</v>
      </c>
      <c r="H53" s="68">
        <v>0.0</v>
      </c>
      <c r="I53" s="68">
        <v>0.0</v>
      </c>
      <c r="J53" s="68">
        <v>0.0</v>
      </c>
      <c r="K53" s="68">
        <v>0.0</v>
      </c>
      <c r="L53" s="68">
        <v>0.0</v>
      </c>
      <c r="M53" s="68">
        <v>0.0</v>
      </c>
      <c r="N53" s="68">
        <v>0.0</v>
      </c>
      <c r="O53" s="68">
        <v>0.0</v>
      </c>
      <c r="P53" s="68">
        <v>0.0</v>
      </c>
      <c r="Q53" s="68">
        <v>0.0</v>
      </c>
      <c r="R53" s="68">
        <v>0.0</v>
      </c>
      <c r="S53" s="68">
        <f t="shared" si="1"/>
        <v>0</v>
      </c>
      <c r="T53" s="70">
        <v>0.0</v>
      </c>
      <c r="U53" s="70">
        <v>0.0</v>
      </c>
      <c r="V53" s="70">
        <v>0.0</v>
      </c>
      <c r="W53" s="70">
        <v>0.0</v>
      </c>
      <c r="X53" s="70">
        <v>0.0</v>
      </c>
      <c r="Y53" s="70">
        <v>0.0</v>
      </c>
      <c r="Z53" s="70">
        <v>0.0</v>
      </c>
      <c r="AA53" s="70">
        <v>0.0</v>
      </c>
      <c r="AB53" s="70">
        <v>0.0</v>
      </c>
      <c r="AC53" s="70">
        <v>0.0</v>
      </c>
      <c r="AD53" s="70">
        <v>0.0</v>
      </c>
      <c r="AE53" s="70">
        <v>0.0</v>
      </c>
      <c r="AF53" s="68">
        <f t="shared" si="2"/>
        <v>0</v>
      </c>
      <c r="AG53" s="72">
        <f t="shared" si="3"/>
        <v>0</v>
      </c>
      <c r="AH53" s="73">
        <f t="shared" si="4"/>
        <v>0</v>
      </c>
      <c r="AI53" s="67" t="str">
        <f t="shared" si="5"/>
        <v>INEFICAZ</v>
      </c>
    </row>
    <row r="54" ht="17.25" customHeight="1">
      <c r="A54" s="81"/>
      <c r="E54" s="82" t="s">
        <v>84</v>
      </c>
      <c r="S54" s="83">
        <f>S17+S19+S21+S23+S25+S27+S29+S31+S33+S35+S37+S39++S41+S43+S45+S47+S49+S51+S53</f>
        <v>79799.45</v>
      </c>
      <c r="T54" s="84"/>
      <c r="X54" s="85" t="s">
        <v>85</v>
      </c>
      <c r="Y54" s="15"/>
      <c r="Z54" s="15"/>
      <c r="AA54" s="15"/>
      <c r="AB54" s="15"/>
      <c r="AC54" s="15"/>
      <c r="AD54" s="15"/>
      <c r="AE54" s="16"/>
      <c r="AF54" s="68">
        <f>AF17+AF19+AF21+AF23+AF25+AF27+AF29+AF31+AF33+AF35+AF37+AF39+AF41+AF43+AF45+AF47+AF49+AF51+AF53</f>
        <v>1131588.02</v>
      </c>
    </row>
    <row r="55" ht="15.0" customHeight="1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4"/>
      <c r="T55" s="84"/>
    </row>
    <row r="56" ht="15.75" customHeight="1">
      <c r="A56" s="86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ht="15.75" customHeight="1">
      <c r="A57" s="81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ht="15.0" customHeight="1">
      <c r="A58" s="81"/>
      <c r="B58" s="87"/>
      <c r="C58" s="88" t="s">
        <v>86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6"/>
      <c r="Q58" s="87"/>
      <c r="R58" s="87"/>
      <c r="S58" s="87"/>
      <c r="T58" s="87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ht="15.0" customHeight="1">
      <c r="A59" s="81"/>
      <c r="B59" s="1"/>
      <c r="C59" s="89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6"/>
      <c r="Q59" s="87"/>
      <c r="R59" s="87"/>
      <c r="S59" s="87"/>
      <c r="T59" s="87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ht="15.75" customHeight="1">
      <c r="B60" s="1"/>
      <c r="C60" s="90" t="s">
        <v>87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6"/>
      <c r="Q60" s="91"/>
      <c r="R60" s="91"/>
      <c r="S60" s="91"/>
      <c r="T60" s="87"/>
      <c r="U60" s="1"/>
      <c r="V60" s="1"/>
      <c r="W60" s="1"/>
      <c r="X60" s="1"/>
      <c r="Y60" s="1"/>
      <c r="Z60" s="92" t="s">
        <v>88</v>
      </c>
      <c r="AA60" s="3"/>
      <c r="AB60" s="3"/>
      <c r="AC60" s="3"/>
      <c r="AD60" s="3"/>
      <c r="AE60" s="4"/>
      <c r="AF60" s="93"/>
      <c r="AG60" s="1"/>
      <c r="AH60" s="1"/>
    </row>
    <row r="61" ht="15.75" customHeight="1">
      <c r="B61" s="1"/>
      <c r="C61" s="88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6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ht="15.75" customHeight="1">
      <c r="B62" s="1"/>
      <c r="C62" s="94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ht="15.75" customHeight="1">
      <c r="B63" s="1"/>
      <c r="C63" s="88" t="s">
        <v>89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</row>
    <row r="64" ht="15.75" customHeight="1">
      <c r="B64" s="1"/>
      <c r="C64" s="8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6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</row>
    <row r="65" ht="15.75" customHeight="1">
      <c r="B65" s="1"/>
      <c r="C65" s="8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6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</row>
    <row r="66" ht="15.75" customHeight="1">
      <c r="B66" s="1"/>
      <c r="C66" s="96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6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</row>
    <row r="67" ht="15.75" customHeight="1">
      <c r="B67" s="1"/>
      <c r="C67" s="1"/>
      <c r="D67" s="1"/>
      <c r="E67" s="1"/>
      <c r="F67" s="1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</row>
    <row r="68" ht="15.75" customHeight="1">
      <c r="B68" s="1"/>
      <c r="C68" s="1"/>
      <c r="D68" s="1"/>
      <c r="E68" s="1"/>
      <c r="F68" s="1"/>
      <c r="G68" s="97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9"/>
    </row>
    <row r="69" ht="15.75" customHeight="1">
      <c r="B69" s="1"/>
      <c r="C69" s="1"/>
      <c r="D69" s="1"/>
      <c r="E69" s="1"/>
      <c r="F69" s="1"/>
      <c r="G69" s="100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2"/>
    </row>
    <row r="70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ht="15.75" customHeight="1">
      <c r="B71" s="1"/>
      <c r="C71" s="88" t="s">
        <v>90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ht="15.75" customHeight="1">
      <c r="B72" s="1"/>
      <c r="C72" s="8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6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ht="15.75" customHeight="1">
      <c r="B73" s="1"/>
      <c r="C73" s="8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ht="15.75" customHeight="1">
      <c r="B74" s="1"/>
      <c r="C74" s="8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6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ht="15.75" customHeight="1">
      <c r="B75" s="1"/>
      <c r="C75" s="94"/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ht="15.75" customHeight="1">
      <c r="B76" s="1"/>
      <c r="C76" s="88" t="s">
        <v>91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6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ht="15.75" customHeight="1">
      <c r="B77" s="1"/>
      <c r="C77" s="88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6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ht="15.75" customHeight="1">
      <c r="B78" s="1"/>
      <c r="C78" s="88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6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ht="15.75" customHeight="1">
      <c r="B79" s="1"/>
      <c r="C79" s="96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U9:V9"/>
    <mergeCell ref="W9:AC9"/>
    <mergeCell ref="AD9:AE9"/>
    <mergeCell ref="AF9:AI9"/>
    <mergeCell ref="AG12:AG15"/>
    <mergeCell ref="AI12:AI15"/>
    <mergeCell ref="AF14:AF15"/>
    <mergeCell ref="AH14:AH15"/>
    <mergeCell ref="A2:AI2"/>
    <mergeCell ref="B3:D3"/>
    <mergeCell ref="B4:D4"/>
    <mergeCell ref="B5:D5"/>
    <mergeCell ref="G5:M5"/>
    <mergeCell ref="B6:D6"/>
    <mergeCell ref="B9:D9"/>
    <mergeCell ref="D14:D15"/>
    <mergeCell ref="E14:E15"/>
    <mergeCell ref="D16:D17"/>
    <mergeCell ref="E16:E17"/>
    <mergeCell ref="D18:D19"/>
    <mergeCell ref="E18:E19"/>
    <mergeCell ref="C13:S13"/>
    <mergeCell ref="G14:R14"/>
    <mergeCell ref="T14:AE14"/>
    <mergeCell ref="E9:H9"/>
    <mergeCell ref="I9:T9"/>
    <mergeCell ref="B10:D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  <mergeCell ref="D38:D39"/>
    <mergeCell ref="E38:E39"/>
    <mergeCell ref="A34:A35"/>
    <mergeCell ref="A36:A37"/>
    <mergeCell ref="B36:B37"/>
    <mergeCell ref="C36:C37"/>
    <mergeCell ref="D36:D37"/>
    <mergeCell ref="E36:E37"/>
    <mergeCell ref="A38:A39"/>
    <mergeCell ref="C44:C45"/>
    <mergeCell ref="D44:D45"/>
    <mergeCell ref="A42:A43"/>
    <mergeCell ref="B42:B43"/>
    <mergeCell ref="C42:C43"/>
    <mergeCell ref="D42:D43"/>
    <mergeCell ref="E42:E43"/>
    <mergeCell ref="B44:B45"/>
    <mergeCell ref="E44:E45"/>
    <mergeCell ref="B48:B49"/>
    <mergeCell ref="C48:C49"/>
    <mergeCell ref="A50:A51"/>
    <mergeCell ref="B50:B51"/>
    <mergeCell ref="C50:C51"/>
    <mergeCell ref="A52:A53"/>
    <mergeCell ref="B52:B53"/>
    <mergeCell ref="C52:C53"/>
    <mergeCell ref="A44:A45"/>
    <mergeCell ref="A46:A47"/>
    <mergeCell ref="B46:B47"/>
    <mergeCell ref="C46:C47"/>
    <mergeCell ref="D46:D47"/>
    <mergeCell ref="E46:E47"/>
    <mergeCell ref="A48:A49"/>
    <mergeCell ref="D48:D49"/>
    <mergeCell ref="E48:E49"/>
    <mergeCell ref="D50:D51"/>
    <mergeCell ref="E50:E51"/>
    <mergeCell ref="D52:D53"/>
    <mergeCell ref="E52:E53"/>
    <mergeCell ref="X54:AE54"/>
    <mergeCell ref="C58:P58"/>
    <mergeCell ref="C59:P59"/>
    <mergeCell ref="C60:P60"/>
    <mergeCell ref="Z60:AE60"/>
    <mergeCell ref="C61:P61"/>
    <mergeCell ref="C62:D62"/>
    <mergeCell ref="C63:P63"/>
    <mergeCell ref="C74:P74"/>
    <mergeCell ref="C75:D75"/>
    <mergeCell ref="C76:P76"/>
    <mergeCell ref="C77:P77"/>
    <mergeCell ref="C78:P78"/>
    <mergeCell ref="C79:P79"/>
    <mergeCell ref="C64:P64"/>
    <mergeCell ref="C65:P65"/>
    <mergeCell ref="C66:P66"/>
    <mergeCell ref="G68:AH69"/>
    <mergeCell ref="C71:P71"/>
    <mergeCell ref="C72:P72"/>
    <mergeCell ref="C73:P73"/>
    <mergeCell ref="D22:D23"/>
    <mergeCell ref="E22:E23"/>
    <mergeCell ref="D24:D25"/>
    <mergeCell ref="E24:E25"/>
    <mergeCell ref="D26:D27"/>
    <mergeCell ref="E26:E27"/>
    <mergeCell ref="A18:A19"/>
    <mergeCell ref="A20:A21"/>
    <mergeCell ref="B20:B21"/>
    <mergeCell ref="C20:C21"/>
    <mergeCell ref="D20:D21"/>
    <mergeCell ref="E20:E21"/>
    <mergeCell ref="A22:A23"/>
    <mergeCell ref="B22:B23"/>
    <mergeCell ref="C22:C23"/>
    <mergeCell ref="A24:A25"/>
    <mergeCell ref="B24:B25"/>
    <mergeCell ref="C24:C25"/>
    <mergeCell ref="B26:B27"/>
    <mergeCell ref="C26:C27"/>
    <mergeCell ref="D30:D31"/>
    <mergeCell ref="E30:E31"/>
    <mergeCell ref="D32:D33"/>
    <mergeCell ref="E32:E33"/>
    <mergeCell ref="D34:D35"/>
    <mergeCell ref="E34:E35"/>
    <mergeCell ref="A26:A27"/>
    <mergeCell ref="A28:A29"/>
    <mergeCell ref="B28:B29"/>
    <mergeCell ref="C28:C29"/>
    <mergeCell ref="D28:D29"/>
    <mergeCell ref="E28:E29"/>
    <mergeCell ref="A30:A31"/>
    <mergeCell ref="B30:B31"/>
    <mergeCell ref="C30:C31"/>
    <mergeCell ref="A32:A33"/>
    <mergeCell ref="B32:B33"/>
    <mergeCell ref="C32:C33"/>
    <mergeCell ref="B34:B35"/>
    <mergeCell ref="C34:C35"/>
    <mergeCell ref="B38:B39"/>
    <mergeCell ref="C38:C39"/>
    <mergeCell ref="A40:A41"/>
    <mergeCell ref="B40:B41"/>
    <mergeCell ref="C40:C41"/>
    <mergeCell ref="D40:D41"/>
    <mergeCell ref="E40:E4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2023-09-12T15:17:59Z</dcterms:created>
  <dc:creator>DELL</dc:creator>
</cp:coreProperties>
</file>