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  CENTRO PRE UNIVERSITARIO C" sheetId="2" r:id="rId5"/>
  </sheets>
  <definedNames/>
  <calcPr/>
  <extLst>
    <ext uri="GoogleSheetsCustomDataVersion2">
      <go:sheetsCustomData xmlns:go="http://customooxmlschemas.google.com/" r:id="rId6" roundtripDataChecksum="AVOqLeayPVbX2AtN80FwWt8QoOi6XQZjPpWEi3YJqVc="/>
    </ext>
  </extLst>
</workbook>
</file>

<file path=xl/sharedStrings.xml><?xml version="1.0" encoding="utf-8"?>
<sst xmlns="http://schemas.openxmlformats.org/spreadsheetml/2006/main" count="109" uniqueCount="77">
  <si>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</si>
  <si>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</si>
  <si>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</si>
  <si>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</t>
  </si>
  <si>
    <t>Periodo PEI :</t>
  </si>
  <si>
    <t>2023 - 2026</t>
  </si>
  <si>
    <t>Nivel de Gobierno :</t>
  </si>
  <si>
    <t>E - GOBIERNO NACIONAL</t>
  </si>
  <si>
    <t>Sector :</t>
  </si>
  <si>
    <t>10 - EDUCACION</t>
  </si>
  <si>
    <t>REGISTRO VIRTUAL DE CENTROS DE COSTOS:</t>
  </si>
  <si>
    <t>https://bit.ly/3EYcZwf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</si>
  <si>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</si>
  <si>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</si>
  <si>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</si>
  <si>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</si>
  <si>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</si>
  <si>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</si>
  <si>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</si>
  <si>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</si>
  <si>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</si>
  <si>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1.34 - CENTRO PRE UNIVERSITARIO CEPUNT</t>
  </si>
  <si>
    <t>OEI.03</t>
  </si>
  <si>
    <t>MEJORAR LA EXTENSION CULTURAL ,PROYECCION Y RESPONSABILIDAD SOCIAL Y AMBIENTAL EN LA COMUNIDAD UNIVERSITARIA Y LA SOCIEDAD</t>
  </si>
  <si>
    <t>Semáforo BSC</t>
  </si>
  <si>
    <t>Grado de eficacia</t>
  </si>
  <si>
    <t>AEI.03.01</t>
  </si>
  <si>
    <t>PROGRAMA DE SERVICIOS DE ATENCION EJECUTADOS CON EFECTIVIDAD EN LOS CENTROS DE EXTENSION Y PRODUCCION PARA LA COMUNIDAD.</t>
  </si>
  <si>
    <t>COD.</t>
  </si>
  <si>
    <t>Actividad Operativa / Inversiones</t>
  </si>
  <si>
    <t>U.M.</t>
  </si>
  <si>
    <t>Meta</t>
  </si>
  <si>
    <t>PROGRAMACION</t>
  </si>
  <si>
    <t>Total Anual</t>
  </si>
  <si>
    <t>Total Avance Meta Fisica Anual / Total Meta Financiera Anual</t>
  </si>
  <si>
    <t>% Avance Meta Fisica Anual / % Avance Meta Financiera Anual</t>
  </si>
  <si>
    <t>C0880</t>
  </si>
  <si>
    <t>AOI00009000239</t>
  </si>
  <si>
    <t>DIFUSIÓN DE PROCESOS DE ADMISIÓN Y MATRICULA</t>
  </si>
  <si>
    <t>459 : PROCESO CONVOCADO</t>
  </si>
  <si>
    <t>Fisico</t>
  </si>
  <si>
    <t>Financiero S/.</t>
  </si>
  <si>
    <t>C0879</t>
  </si>
  <si>
    <t>AOI00009000240</t>
  </si>
  <si>
    <t>ADMISIÓN Y MATRICULA DE ESTUDIANTES</t>
  </si>
  <si>
    <t>408 : ESTUDIANTES</t>
  </si>
  <si>
    <t>C0878</t>
  </si>
  <si>
    <t>AOI00009000241</t>
  </si>
  <si>
    <t>CONTINUACIÓN DEL APRENDIZAJE A LOS ESTUDIANTES</t>
  </si>
  <si>
    <t>C0877</t>
  </si>
  <si>
    <t>AOI00009000242</t>
  </si>
  <si>
    <t>DESARROLLO DE EXAMEN DE ADMISIÓN</t>
  </si>
  <si>
    <t>047 : EVALUACION</t>
  </si>
  <si>
    <t>C0876</t>
  </si>
  <si>
    <t>AOI00009000243</t>
  </si>
  <si>
    <t>EVALUACIÓN DEL PRE UNIVERSITARIO A LA ACTIVIDAD ADMINISTRATIVA Y DOCENTE</t>
  </si>
  <si>
    <t>263 : ENCUESTA</t>
  </si>
  <si>
    <t>C0072</t>
  </si>
  <si>
    <t>GESTIONAR EL PAGO DEL SERVICIO DE TELEFONIA FIJA</t>
  </si>
  <si>
    <t>001:ACCION</t>
  </si>
  <si>
    <t>C0073</t>
  </si>
  <si>
    <t>GESTIONAR EL PAGO DEL SERVICIO DE AGUA Y DESAGUE</t>
  </si>
  <si>
    <t>C0071</t>
  </si>
  <si>
    <t>GESTIONAR EL PAGO DEL SERVICIO DE INTERNET</t>
  </si>
  <si>
    <t>C0327</t>
  </si>
  <si>
    <t>GESTIONAR PAGO DE TELEFONIA MOVIL</t>
  </si>
  <si>
    <t>C0328</t>
  </si>
  <si>
    <t>GESTIONAR PAGO DE SERVICIO DE VIGILANCIA</t>
  </si>
  <si>
    <t>REALIZACIÓN DE PUBLICIDAD EN LOS DIVERSOS MEDIOS DE COMUNICACIÓN MASIVA SOBRE INICIO DE CICLOS ACADÉMICOS</t>
  </si>
  <si>
    <t>REALIZACIÓN DE UN CICLO DE REFORZAMIENTO PARA ALUMNOS DEL CUARTO Y QUINTO AÑO DE SECUNDARIA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</si>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</sst>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b/>
      <sz val="11.0"/>
      <color theme="1"/>
      <name val="Arial"/>
    </font>
    <font>
      <sz val="8.0"/>
      <color theme="1"/>
      <name val="Calibri"/>
    </font>
    <font>
      <sz val="8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3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13" fillId="0" fontId="8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 vertical="top"/>
    </xf>
    <xf borderId="13" fillId="0" fontId="8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0" fillId="0" fontId="1" numFmtId="0" xfId="0" applyAlignment="1" applyBorder="1" applyFont="1">
      <alignment shrinkToFit="0" wrapText="1"/>
    </xf>
    <xf borderId="16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7" fillId="6" fontId="10" numFmtId="0" xfId="0" applyAlignment="1" applyBorder="1" applyFill="1" applyFont="1">
      <alignment horizontal="center" shrinkToFit="0" textRotation="90" vertical="center" wrapText="1"/>
    </xf>
    <xf borderId="17" fillId="6" fontId="11" numFmtId="0" xfId="0" applyAlignment="1" applyBorder="1" applyFont="1">
      <alignment horizontal="center" shrinkToFit="0" textRotation="90" vertical="center" wrapText="1"/>
    </xf>
    <xf borderId="16" fillId="0" fontId="1" numFmtId="0" xfId="0" applyAlignment="1" applyBorder="1" applyFont="1">
      <alignment shrinkToFit="0" wrapText="1"/>
    </xf>
    <xf borderId="16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18" fillId="2" fontId="1" numFmtId="0" xfId="0" applyBorder="1" applyFont="1"/>
    <xf borderId="19" fillId="2" fontId="1" numFmtId="0" xfId="0" applyBorder="1" applyFont="1"/>
    <xf borderId="20" fillId="0" fontId="3" numFmtId="0" xfId="0" applyBorder="1" applyFont="1"/>
    <xf borderId="17" fillId="0" fontId="1" numFmtId="0" xfId="0" applyAlignment="1" applyBorder="1" applyFont="1">
      <alignment shrinkToFit="0" wrapText="1"/>
    </xf>
    <xf borderId="17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18" fillId="6" fontId="1" numFmtId="0" xfId="0" applyBorder="1" applyFont="1"/>
    <xf borderId="21" fillId="6" fontId="12" numFmtId="0" xfId="0" applyAlignment="1" applyBorder="1" applyFont="1">
      <alignment horizontal="center" shrinkToFit="0" vertical="center" wrapText="1"/>
    </xf>
    <xf borderId="22" fillId="6" fontId="12" numFmtId="0" xfId="0" applyAlignment="1" applyBorder="1" applyFont="1">
      <alignment horizontal="center" shrinkToFit="0" vertical="center" wrapText="1"/>
    </xf>
    <xf borderId="23" fillId="6" fontId="11" numFmtId="0" xfId="0" applyAlignment="1" applyBorder="1" applyFont="1">
      <alignment horizontal="center" shrinkToFit="0" wrapText="1"/>
    </xf>
    <xf borderId="24" fillId="6" fontId="11" numFmtId="0" xfId="0" applyAlignment="1" applyBorder="1" applyFont="1">
      <alignment horizontal="center" shrinkToFit="0" wrapText="1"/>
    </xf>
    <xf borderId="25" fillId="0" fontId="3" numFmtId="0" xfId="0" applyBorder="1" applyFont="1"/>
    <xf borderId="16" fillId="8" fontId="1" numFmtId="0" xfId="0" applyAlignment="1" applyBorder="1" applyFont="1">
      <alignment horizontal="center" shrinkToFit="0" wrapText="1"/>
    </xf>
    <xf borderId="16" fillId="8" fontId="13" numFmtId="0" xfId="0" applyAlignment="1" applyBorder="1" applyFont="1">
      <alignment horizontal="center" shrinkToFit="0" wrapText="1"/>
    </xf>
    <xf borderId="16" fillId="6" fontId="1" numFmtId="0" xfId="0" applyAlignment="1" applyBorder="1" applyFont="1">
      <alignment horizontal="center" readingOrder="0"/>
    </xf>
    <xf borderId="16" fillId="6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17" fillId="0" fontId="13" numFmtId="0" xfId="0" applyAlignment="1" applyBorder="1" applyFont="1">
      <alignment horizontal="center" shrinkToFit="0" wrapText="1"/>
    </xf>
    <xf borderId="17" fillId="9" fontId="13" numFmtId="0" xfId="0" applyAlignment="1" applyBorder="1" applyFill="1" applyFont="1">
      <alignment horizontal="left" shrinkToFit="0" wrapText="1"/>
    </xf>
    <xf borderId="16" fillId="10" fontId="13" numFmtId="0" xfId="0" applyAlignment="1" applyBorder="1" applyFill="1" applyFont="1">
      <alignment horizontal="center" shrinkToFit="0" wrapText="1"/>
    </xf>
    <xf borderId="16" fillId="10" fontId="13" numFmtId="0" xfId="0" applyAlignment="1" applyBorder="1" applyFont="1">
      <alignment horizontal="center" readingOrder="0" shrinkToFit="0" wrapText="1"/>
    </xf>
    <xf borderId="28" fillId="10" fontId="14" numFmtId="2" xfId="0" applyAlignment="1" applyBorder="1" applyFont="1" applyNumberFormat="1">
      <alignment horizontal="center" shrinkToFit="0" vertical="center" wrapText="1"/>
    </xf>
    <xf borderId="16" fillId="10" fontId="13" numFmtId="2" xfId="0" applyAlignment="1" applyBorder="1" applyFont="1" applyNumberFormat="1">
      <alignment horizontal="center" shrinkToFit="0" wrapText="1"/>
    </xf>
    <xf borderId="29" fillId="10" fontId="13" numFmtId="2" xfId="0" applyAlignment="1" applyBorder="1" applyFont="1" applyNumberFormat="1">
      <alignment horizontal="center" shrinkToFit="0" wrapText="1"/>
    </xf>
    <xf borderId="16" fillId="11" fontId="13" numFmtId="0" xfId="0" applyAlignment="1" applyBorder="1" applyFill="1" applyFont="1">
      <alignment horizontal="center" shrinkToFit="0" wrapText="1"/>
    </xf>
    <xf borderId="16" fillId="11" fontId="13" numFmtId="4" xfId="0" applyAlignment="1" applyBorder="1" applyFont="1" applyNumberFormat="1">
      <alignment horizontal="center" shrinkToFit="0" wrapText="1"/>
    </xf>
    <xf borderId="16" fillId="12" fontId="13" numFmtId="0" xfId="0" applyAlignment="1" applyBorder="1" applyFill="1" applyFont="1">
      <alignment horizontal="center" readingOrder="0" shrinkToFit="0" wrapText="1"/>
    </xf>
    <xf borderId="16" fillId="12" fontId="13" numFmtId="0" xfId="0" applyAlignment="1" applyBorder="1" applyFont="1">
      <alignment horizontal="center" shrinkToFit="0" wrapText="1"/>
    </xf>
    <xf borderId="28" fillId="12" fontId="14" numFmtId="2" xfId="0" applyAlignment="1" applyBorder="1" applyFont="1" applyNumberFormat="1">
      <alignment horizontal="center" shrinkToFit="0" vertical="center" wrapText="1"/>
    </xf>
    <xf borderId="16" fillId="12" fontId="13" numFmtId="2" xfId="0" applyAlignment="1" applyBorder="1" applyFont="1" applyNumberFormat="1">
      <alignment horizontal="center" shrinkToFit="0" wrapText="1"/>
    </xf>
    <xf borderId="29" fillId="11" fontId="13" numFmtId="2" xfId="0" applyAlignment="1" applyBorder="1" applyFont="1" applyNumberFormat="1">
      <alignment horizontal="center" shrinkToFit="0" wrapText="1"/>
    </xf>
    <xf borderId="17" fillId="13" fontId="13" numFmtId="0" xfId="0" applyAlignment="1" applyBorder="1" applyFill="1" applyFont="1">
      <alignment horizontal="left" shrinkToFit="0" wrapText="1"/>
    </xf>
    <xf borderId="16" fillId="12" fontId="14" numFmtId="2" xfId="0" applyAlignment="1" applyBorder="1" applyFont="1" applyNumberFormat="1">
      <alignment horizontal="center" shrinkToFit="0" vertical="center" wrapText="1"/>
    </xf>
    <xf borderId="16" fillId="11" fontId="13" numFmtId="2" xfId="0" applyAlignment="1" applyBorder="1" applyFont="1" applyNumberFormat="1">
      <alignment horizontal="center" shrinkToFit="0" wrapText="1"/>
    </xf>
    <xf borderId="16" fillId="0" fontId="13" numFmtId="0" xfId="0" applyAlignment="1" applyBorder="1" applyFont="1">
      <alignment shrinkToFit="0" wrapText="1"/>
    </xf>
    <xf borderId="0" fillId="0" fontId="1" numFmtId="4" xfId="0" applyFont="1" applyNumberFormat="1"/>
    <xf borderId="30" fillId="2" fontId="1" numFmtId="0" xfId="0" applyBorder="1" applyFont="1"/>
    <xf borderId="13" fillId="2" fontId="13" numFmtId="0" xfId="0" applyAlignment="1" applyBorder="1" applyFont="1">
      <alignment horizontal="right" shrinkToFit="0" wrapText="1"/>
    </xf>
    <xf borderId="31" fillId="11" fontId="13" numFmtId="0" xfId="0" applyAlignment="1" applyBorder="1" applyFont="1">
      <alignment horizontal="center"/>
    </xf>
    <xf borderId="0" fillId="0" fontId="14" numFmtId="2" xfId="0" applyAlignment="1" applyFont="1" applyNumberFormat="1">
      <alignment horizontal="center" shrinkToFit="0" vertical="center" wrapText="1"/>
    </xf>
    <xf borderId="0" fillId="0" fontId="1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right" shrinkToFit="0" wrapText="1"/>
    </xf>
    <xf borderId="0" fillId="0" fontId="1" numFmtId="4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13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314325</xdr:colOff>
      <xdr:row>47</xdr:row>
      <xdr:rowOff>152400</xdr:rowOff>
    </xdr:from>
    <xdr:ext cx="5172075" cy="3152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EYcZwf" TargetMode="External"/><Relationship Id="rId2" Type="http://schemas.openxmlformats.org/officeDocument/2006/relationships/hyperlink" Target="mailto:whtorresb1@yahoo.es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2" t="s">
        <v>0</v>
      </c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5" t="s">
        <v>1</v>
      </c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N13" s="10" t="s">
        <v>2</v>
      </c>
      <c r="O13" s="3"/>
      <c r="P13" s="3"/>
      <c r="Q13" s="4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1"/>
      <c r="D33" s="12"/>
      <c r="E33" s="12"/>
      <c r="F33" s="12"/>
      <c r="G33" s="12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43"/>
    <col customWidth="1" min="2" max="2" width="9.0"/>
    <col customWidth="1" min="3" max="3" width="12.71"/>
    <col customWidth="1" min="4" max="4" width="25.14"/>
    <col customWidth="1" min="5" max="5" width="16.29"/>
    <col customWidth="1" min="6" max="6" width="14.43"/>
    <col customWidth="1" min="7" max="7" width="11.71"/>
    <col customWidth="1" min="8" max="8" width="8.29"/>
    <col customWidth="1" min="9" max="9" width="10.71"/>
    <col customWidth="1" min="10" max="10" width="3.71"/>
    <col customWidth="1" min="11" max="11" width="3.43"/>
    <col customWidth="1" min="12" max="12" width="3.86"/>
    <col customWidth="1" min="13" max="13" width="3.29"/>
    <col customWidth="1" min="14" max="14" width="6.86"/>
    <col customWidth="1" min="15" max="15" width="3.14"/>
    <col customWidth="1" min="16" max="16" width="3.57"/>
    <col customWidth="1" min="17" max="17" width="3.0"/>
    <col customWidth="1" min="18" max="18" width="2.86"/>
    <col customWidth="1" min="19" max="19" width="13.43"/>
    <col customWidth="1" min="20" max="20" width="5.71"/>
    <col customWidth="1" min="21" max="21" width="7.43"/>
    <col customWidth="1" min="22" max="22" width="6.57"/>
    <col customWidth="1" min="23" max="23" width="6.71"/>
    <col customWidth="1" min="24" max="24" width="7.0"/>
    <col customWidth="1" min="25" max="25" width="6.43"/>
    <col customWidth="1" min="26" max="26" width="7.86"/>
    <col customWidth="1" min="27" max="27" width="7.0"/>
    <col customWidth="1" min="28" max="28" width="6.86"/>
    <col customWidth="1" min="29" max="29" width="5.86"/>
    <col customWidth="1" min="30" max="30" width="6.0"/>
    <col customWidth="1" min="31" max="31" width="5.71"/>
    <col customWidth="1" min="32" max="32" width="14.43"/>
    <col customWidth="1" min="33" max="33" width="2.57"/>
    <col customWidth="1" min="34" max="34" width="13.14"/>
    <col customWidth="1" min="35" max="35" width="9.29"/>
    <col customWidth="1" min="36" max="37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H5" s="20" t="s">
        <v>10</v>
      </c>
      <c r="P5" s="21" t="s">
        <v>11</v>
      </c>
      <c r="AI5" s="19"/>
    </row>
    <row r="6" ht="15.0" customHeight="1">
      <c r="A6" s="17" t="s">
        <v>12</v>
      </c>
      <c r="B6" s="18" t="s">
        <v>13</v>
      </c>
      <c r="AI6" s="19"/>
    </row>
    <row r="7">
      <c r="A7" s="22"/>
      <c r="AI7" s="19"/>
    </row>
    <row r="8">
      <c r="A8" s="23"/>
      <c r="B8" s="24"/>
      <c r="C8" s="24"/>
      <c r="D8" s="24"/>
      <c r="E8" s="24"/>
      <c r="AI8" s="19"/>
    </row>
    <row r="9" ht="15.0" customHeight="1">
      <c r="A9" s="25" t="s">
        <v>14</v>
      </c>
      <c r="B9" s="26" t="s">
        <v>15</v>
      </c>
      <c r="C9" s="6"/>
      <c r="D9" s="6"/>
      <c r="E9" s="27"/>
      <c r="F9" s="28" t="s">
        <v>16</v>
      </c>
      <c r="G9" s="15"/>
      <c r="H9" s="16"/>
      <c r="I9" s="2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28" t="s">
        <v>17</v>
      </c>
      <c r="W9" s="16"/>
      <c r="X9" s="29" t="s">
        <v>18</v>
      </c>
      <c r="Y9" s="15"/>
      <c r="Z9" s="15"/>
      <c r="AA9" s="15"/>
      <c r="AB9" s="15"/>
      <c r="AC9" s="16"/>
      <c r="AD9" s="30" t="s">
        <v>19</v>
      </c>
      <c r="AE9" s="16"/>
      <c r="AF9" s="31"/>
      <c r="AG9" s="15"/>
      <c r="AH9" s="15"/>
      <c r="AI9" s="16"/>
    </row>
    <row r="10" ht="15.0" customHeight="1">
      <c r="A10" s="17" t="s">
        <v>20</v>
      </c>
      <c r="B10" s="18" t="s">
        <v>21</v>
      </c>
      <c r="AI10" s="19"/>
    </row>
    <row r="11">
      <c r="A11" s="3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AI11" s="19"/>
    </row>
    <row r="12" ht="15.0" customHeight="1">
      <c r="A12" s="33" t="s">
        <v>22</v>
      </c>
      <c r="B12" s="34" t="s">
        <v>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5" t="s">
        <v>24</v>
      </c>
      <c r="AH12" s="1"/>
      <c r="AI12" s="36" t="s">
        <v>25</v>
      </c>
    </row>
    <row r="13" ht="15.0" customHeight="1">
      <c r="A13" s="37"/>
      <c r="B13" s="38" t="s">
        <v>26</v>
      </c>
      <c r="C13" s="39" t="s">
        <v>27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42"/>
      <c r="AH13" s="1"/>
      <c r="AI13" s="42"/>
    </row>
    <row r="14" ht="48.75" customHeight="1">
      <c r="A14" s="43"/>
      <c r="B14" s="43"/>
      <c r="C14" s="44" t="s">
        <v>28</v>
      </c>
      <c r="D14" s="44" t="s">
        <v>29</v>
      </c>
      <c r="E14" s="44" t="s">
        <v>30</v>
      </c>
      <c r="F14" s="44" t="s">
        <v>31</v>
      </c>
      <c r="G14" s="45" t="s">
        <v>32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4" t="s">
        <v>33</v>
      </c>
      <c r="T14" s="46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49" t="s">
        <v>34</v>
      </c>
      <c r="AG14" s="42"/>
      <c r="AH14" s="50" t="s">
        <v>35</v>
      </c>
      <c r="AI14" s="42"/>
    </row>
    <row r="15">
      <c r="A15" s="51"/>
      <c r="B15" s="51"/>
      <c r="C15" s="51"/>
      <c r="D15" s="51"/>
      <c r="E15" s="51"/>
      <c r="F15" s="51"/>
      <c r="G15" s="52">
        <v>1.0</v>
      </c>
      <c r="H15" s="53">
        <v>2.0</v>
      </c>
      <c r="I15" s="53">
        <v>3.0</v>
      </c>
      <c r="J15" s="53">
        <v>4.0</v>
      </c>
      <c r="K15" s="53">
        <v>5.0</v>
      </c>
      <c r="L15" s="53">
        <v>6.0</v>
      </c>
      <c r="M15" s="53">
        <v>7.0</v>
      </c>
      <c r="N15" s="53">
        <v>8.0</v>
      </c>
      <c r="O15" s="53">
        <v>9.0</v>
      </c>
      <c r="P15" s="53">
        <v>10.0</v>
      </c>
      <c r="Q15" s="53">
        <v>11.0</v>
      </c>
      <c r="R15" s="53">
        <v>12.0</v>
      </c>
      <c r="S15" s="51"/>
      <c r="T15" s="54">
        <v>1.0</v>
      </c>
      <c r="U15" s="55">
        <v>2.0</v>
      </c>
      <c r="V15" s="55">
        <v>3.0</v>
      </c>
      <c r="W15" s="55">
        <v>4.0</v>
      </c>
      <c r="X15" s="55">
        <v>5.0</v>
      </c>
      <c r="Y15" s="55">
        <v>6.0</v>
      </c>
      <c r="Z15" s="55">
        <v>7.0</v>
      </c>
      <c r="AA15" s="55">
        <v>8.0</v>
      </c>
      <c r="AB15" s="55">
        <v>9.0</v>
      </c>
      <c r="AC15" s="55">
        <v>10.0</v>
      </c>
      <c r="AD15" s="55">
        <v>11.0</v>
      </c>
      <c r="AE15" s="55">
        <v>12.0</v>
      </c>
      <c r="AF15" s="56"/>
      <c r="AG15" s="51"/>
      <c r="AH15" s="57"/>
      <c r="AI15" s="51"/>
    </row>
    <row r="16">
      <c r="A16" s="43"/>
      <c r="B16" s="58" t="s">
        <v>36</v>
      </c>
      <c r="C16" s="58" t="s">
        <v>37</v>
      </c>
      <c r="D16" s="59" t="s">
        <v>38</v>
      </c>
      <c r="E16" s="58" t="s">
        <v>39</v>
      </c>
      <c r="F16" s="60" t="s">
        <v>40</v>
      </c>
      <c r="G16" s="60">
        <v>0.0</v>
      </c>
      <c r="H16" s="60">
        <v>0.0</v>
      </c>
      <c r="I16" s="60">
        <v>1.0</v>
      </c>
      <c r="J16" s="60">
        <v>1.0</v>
      </c>
      <c r="K16" s="60">
        <v>0.0</v>
      </c>
      <c r="L16" s="60">
        <v>0.0</v>
      </c>
      <c r="M16" s="60">
        <v>0.0</v>
      </c>
      <c r="N16" s="60">
        <v>0.0</v>
      </c>
      <c r="O16" s="60">
        <v>1.0</v>
      </c>
      <c r="P16" s="60">
        <v>1.0</v>
      </c>
      <c r="Q16" s="60">
        <v>0.0</v>
      </c>
      <c r="R16" s="60">
        <v>1.0</v>
      </c>
      <c r="S16" s="60">
        <f t="shared" ref="S16:S39" si="1">SUM(G16:R16)</f>
        <v>5</v>
      </c>
      <c r="T16" s="60">
        <v>0.0</v>
      </c>
      <c r="U16" s="60">
        <v>0.0</v>
      </c>
      <c r="V16" s="61">
        <v>1.0</v>
      </c>
      <c r="W16" s="61">
        <v>1.0</v>
      </c>
      <c r="X16" s="60">
        <v>0.0</v>
      </c>
      <c r="Y16" s="60">
        <v>0.0</v>
      </c>
      <c r="Z16" s="60">
        <v>0.0</v>
      </c>
      <c r="AA16" s="60">
        <v>0.0</v>
      </c>
      <c r="AB16" s="60">
        <v>0.0</v>
      </c>
      <c r="AC16" s="60">
        <v>0.0</v>
      </c>
      <c r="AD16" s="60">
        <v>0.0</v>
      </c>
      <c r="AE16" s="60">
        <v>0.0</v>
      </c>
      <c r="AF16" s="60">
        <f t="shared" ref="AF16:AF39" si="2">SUM(T16:AE16)</f>
        <v>2</v>
      </c>
      <c r="AG16" s="62">
        <f t="shared" ref="AG16:AG39" si="3">+AH16</f>
        <v>40</v>
      </c>
      <c r="AH16" s="63">
        <f t="shared" ref="AH16:AH39" si="4">IFERROR(((AF16/S16)*100),0)</f>
        <v>40</v>
      </c>
      <c r="AI16" s="64" t="str">
        <f t="shared" ref="AI16:AI39" si="5">IF(AG16&lt;60,"INEFICAZ",IF(AG16&lt;89,"MODERADAMENTE EFICAZ",IF(AG16&lt;=100,"EFICAZ","EFICAZ")))</f>
        <v>INEFICAZ</v>
      </c>
    </row>
    <row r="17">
      <c r="A17" s="51"/>
      <c r="B17" s="51"/>
      <c r="C17" s="51"/>
      <c r="D17" s="51"/>
      <c r="E17" s="51"/>
      <c r="F17" s="65" t="s">
        <v>41</v>
      </c>
      <c r="G17" s="66">
        <v>100733.32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6">
        <f t="shared" si="1"/>
        <v>100733.32</v>
      </c>
      <c r="T17" s="67"/>
      <c r="U17" s="68">
        <v>0.0</v>
      </c>
      <c r="V17" s="67">
        <v>0.0</v>
      </c>
      <c r="W17" s="67">
        <v>0.0</v>
      </c>
      <c r="X17" s="68">
        <v>0.0</v>
      </c>
      <c r="Y17" s="68">
        <v>0.0</v>
      </c>
      <c r="Z17" s="68">
        <v>0.0</v>
      </c>
      <c r="AA17" s="68">
        <v>0.0</v>
      </c>
      <c r="AB17" s="68">
        <v>0.0</v>
      </c>
      <c r="AC17" s="68">
        <v>0.0</v>
      </c>
      <c r="AD17" s="68">
        <v>0.0</v>
      </c>
      <c r="AE17" s="68">
        <v>0.0</v>
      </c>
      <c r="AF17" s="65">
        <f t="shared" si="2"/>
        <v>0</v>
      </c>
      <c r="AG17" s="69">
        <f t="shared" si="3"/>
        <v>0</v>
      </c>
      <c r="AH17" s="70">
        <f t="shared" si="4"/>
        <v>0</v>
      </c>
      <c r="AI17" s="71" t="str">
        <f t="shared" si="5"/>
        <v>INEFICAZ</v>
      </c>
    </row>
    <row r="18">
      <c r="A18" s="43"/>
      <c r="B18" s="58" t="s">
        <v>42</v>
      </c>
      <c r="C18" s="58" t="s">
        <v>43</v>
      </c>
      <c r="D18" s="72" t="s">
        <v>44</v>
      </c>
      <c r="E18" s="58" t="s">
        <v>45</v>
      </c>
      <c r="F18" s="60" t="s">
        <v>40</v>
      </c>
      <c r="G18" s="60">
        <v>1.0</v>
      </c>
      <c r="H18" s="60">
        <v>0.0</v>
      </c>
      <c r="I18" s="60">
        <v>1.0</v>
      </c>
      <c r="J18" s="60">
        <v>1.0</v>
      </c>
      <c r="K18" s="60">
        <v>0.0</v>
      </c>
      <c r="L18" s="60">
        <v>0.0</v>
      </c>
      <c r="M18" s="60">
        <v>0.0</v>
      </c>
      <c r="N18" s="60">
        <v>0.0</v>
      </c>
      <c r="O18" s="60">
        <v>1.0</v>
      </c>
      <c r="P18" s="60">
        <v>1.0</v>
      </c>
      <c r="Q18" s="60">
        <v>0.0</v>
      </c>
      <c r="R18" s="60">
        <v>1.0</v>
      </c>
      <c r="S18" s="60">
        <f t="shared" si="1"/>
        <v>6</v>
      </c>
      <c r="T18" s="61">
        <v>1.0</v>
      </c>
      <c r="U18" s="61">
        <v>0.0</v>
      </c>
      <c r="V18" s="61">
        <v>1.0</v>
      </c>
      <c r="W18" s="61">
        <v>1.0</v>
      </c>
      <c r="X18" s="60">
        <v>0.0</v>
      </c>
      <c r="Y18" s="60">
        <v>0.0</v>
      </c>
      <c r="Z18" s="60">
        <v>0.0</v>
      </c>
      <c r="AA18" s="60">
        <v>0.0</v>
      </c>
      <c r="AB18" s="60">
        <v>0.0</v>
      </c>
      <c r="AC18" s="60">
        <v>0.0</v>
      </c>
      <c r="AD18" s="60">
        <v>0.0</v>
      </c>
      <c r="AE18" s="60">
        <v>0.0</v>
      </c>
      <c r="AF18" s="60">
        <f t="shared" si="2"/>
        <v>3</v>
      </c>
      <c r="AG18" s="62">
        <f t="shared" si="3"/>
        <v>50</v>
      </c>
      <c r="AH18" s="63">
        <f t="shared" si="4"/>
        <v>50</v>
      </c>
      <c r="AI18" s="64" t="str">
        <f t="shared" si="5"/>
        <v>INEFICAZ</v>
      </c>
    </row>
    <row r="19">
      <c r="A19" s="51"/>
      <c r="B19" s="51"/>
      <c r="C19" s="51"/>
      <c r="D19" s="51"/>
      <c r="E19" s="51"/>
      <c r="F19" s="65" t="s">
        <v>41</v>
      </c>
      <c r="G19" s="66">
        <v>17215.25</v>
      </c>
      <c r="H19" s="65">
        <v>0.0</v>
      </c>
      <c r="I19" s="65">
        <v>0.0</v>
      </c>
      <c r="J19" s="65">
        <v>0.0</v>
      </c>
      <c r="K19" s="65">
        <v>0.0</v>
      </c>
      <c r="L19" s="65">
        <v>0.0</v>
      </c>
      <c r="M19" s="65">
        <v>0.0</v>
      </c>
      <c r="N19" s="65">
        <v>0.0</v>
      </c>
      <c r="O19" s="65">
        <v>0.0</v>
      </c>
      <c r="P19" s="65">
        <v>0.0</v>
      </c>
      <c r="Q19" s="65">
        <v>0.0</v>
      </c>
      <c r="R19" s="65">
        <v>0.0</v>
      </c>
      <c r="S19" s="66">
        <f t="shared" si="1"/>
        <v>17215.25</v>
      </c>
      <c r="T19" s="68">
        <v>0.0</v>
      </c>
      <c r="U19" s="67">
        <v>5999.0</v>
      </c>
      <c r="V19" s="67">
        <v>2311.5</v>
      </c>
      <c r="W19" s="67">
        <v>10521.5</v>
      </c>
      <c r="X19" s="68">
        <v>0.0</v>
      </c>
      <c r="Y19" s="68">
        <v>0.0</v>
      </c>
      <c r="Z19" s="68">
        <v>0.0</v>
      </c>
      <c r="AA19" s="68">
        <v>0.0</v>
      </c>
      <c r="AB19" s="68">
        <v>0.0</v>
      </c>
      <c r="AC19" s="68">
        <v>0.0</v>
      </c>
      <c r="AD19" s="68">
        <v>0.0</v>
      </c>
      <c r="AE19" s="68">
        <v>0.0</v>
      </c>
      <c r="AF19" s="65">
        <f t="shared" si="2"/>
        <v>18832</v>
      </c>
      <c r="AG19" s="69">
        <f t="shared" si="3"/>
        <v>109.3913826</v>
      </c>
      <c r="AH19" s="70">
        <f t="shared" si="4"/>
        <v>109.3913826</v>
      </c>
      <c r="AI19" s="71" t="str">
        <f t="shared" si="5"/>
        <v>EFICAZ</v>
      </c>
    </row>
    <row r="20">
      <c r="A20" s="43"/>
      <c r="B20" s="58" t="s">
        <v>46</v>
      </c>
      <c r="C20" s="58" t="s">
        <v>47</v>
      </c>
      <c r="D20" s="72" t="s">
        <v>48</v>
      </c>
      <c r="E20" s="58" t="s">
        <v>45</v>
      </c>
      <c r="F20" s="60" t="s">
        <v>40</v>
      </c>
      <c r="G20" s="60">
        <v>1.0</v>
      </c>
      <c r="H20" s="60">
        <v>1.0</v>
      </c>
      <c r="I20" s="60">
        <v>1.0</v>
      </c>
      <c r="J20" s="60">
        <v>1.0</v>
      </c>
      <c r="K20" s="60">
        <v>1.0</v>
      </c>
      <c r="L20" s="60">
        <v>1.0</v>
      </c>
      <c r="M20" s="60">
        <v>1.0</v>
      </c>
      <c r="N20" s="60">
        <v>1.0</v>
      </c>
      <c r="O20" s="60">
        <v>1.0</v>
      </c>
      <c r="P20" s="60">
        <v>1.0</v>
      </c>
      <c r="Q20" s="60">
        <v>1.0</v>
      </c>
      <c r="R20" s="60">
        <v>1.0</v>
      </c>
      <c r="S20" s="60">
        <f t="shared" si="1"/>
        <v>12</v>
      </c>
      <c r="T20" s="61">
        <v>1.0</v>
      </c>
      <c r="U20" s="61">
        <v>1.0</v>
      </c>
      <c r="V20" s="61">
        <v>1.0</v>
      </c>
      <c r="W20" s="61">
        <v>1.0</v>
      </c>
      <c r="X20" s="61">
        <v>1.0</v>
      </c>
      <c r="Y20" s="61">
        <v>1.0</v>
      </c>
      <c r="Z20" s="60">
        <v>0.0</v>
      </c>
      <c r="AA20" s="60">
        <v>0.0</v>
      </c>
      <c r="AB20" s="60">
        <v>0.0</v>
      </c>
      <c r="AC20" s="60">
        <v>0.0</v>
      </c>
      <c r="AD20" s="60">
        <v>0.0</v>
      </c>
      <c r="AE20" s="60">
        <v>0.0</v>
      </c>
      <c r="AF20" s="60">
        <f t="shared" si="2"/>
        <v>6</v>
      </c>
      <c r="AG20" s="62">
        <f t="shared" si="3"/>
        <v>50</v>
      </c>
      <c r="AH20" s="63">
        <f t="shared" si="4"/>
        <v>50</v>
      </c>
      <c r="AI20" s="64" t="str">
        <f t="shared" si="5"/>
        <v>INEFICAZ</v>
      </c>
    </row>
    <row r="21" ht="15.75" customHeight="1">
      <c r="A21" s="51"/>
      <c r="B21" s="51"/>
      <c r="C21" s="51"/>
      <c r="D21" s="51"/>
      <c r="E21" s="51"/>
      <c r="F21" s="65" t="s">
        <v>41</v>
      </c>
      <c r="G21" s="66">
        <v>807050.35</v>
      </c>
      <c r="H21" s="65">
        <v>0.0</v>
      </c>
      <c r="I21" s="65">
        <v>0.0</v>
      </c>
      <c r="J21" s="65">
        <v>0.0</v>
      </c>
      <c r="K21" s="65">
        <v>0.0</v>
      </c>
      <c r="L21" s="65">
        <v>0.0</v>
      </c>
      <c r="M21" s="65">
        <v>0.0</v>
      </c>
      <c r="N21" s="65">
        <v>0.0</v>
      </c>
      <c r="O21" s="65">
        <v>0.0</v>
      </c>
      <c r="P21" s="65">
        <v>0.0</v>
      </c>
      <c r="Q21" s="65">
        <v>0.0</v>
      </c>
      <c r="R21" s="65">
        <v>0.0</v>
      </c>
      <c r="S21" s="66">
        <f t="shared" si="1"/>
        <v>807050.35</v>
      </c>
      <c r="T21" s="67">
        <v>10163.52</v>
      </c>
      <c r="U21" s="67">
        <v>29141.01</v>
      </c>
      <c r="V21" s="67">
        <v>451397.48</v>
      </c>
      <c r="W21" s="67">
        <v>33777.58</v>
      </c>
      <c r="X21" s="67">
        <v>67648.52</v>
      </c>
      <c r="Y21" s="67">
        <v>525721.54</v>
      </c>
      <c r="Z21" s="68">
        <v>0.0</v>
      </c>
      <c r="AA21" s="68">
        <v>0.0</v>
      </c>
      <c r="AB21" s="68">
        <v>0.0</v>
      </c>
      <c r="AC21" s="68">
        <v>0.0</v>
      </c>
      <c r="AD21" s="68">
        <v>0.0</v>
      </c>
      <c r="AE21" s="68">
        <v>0.0</v>
      </c>
      <c r="AF21" s="65">
        <f t="shared" si="2"/>
        <v>1117849.65</v>
      </c>
      <c r="AG21" s="69">
        <f t="shared" si="3"/>
        <v>138.5105217</v>
      </c>
      <c r="AH21" s="70">
        <f t="shared" si="4"/>
        <v>138.5105217</v>
      </c>
      <c r="AI21" s="71" t="str">
        <f t="shared" si="5"/>
        <v>EFICAZ</v>
      </c>
    </row>
    <row r="22" ht="15.75" customHeight="1">
      <c r="A22" s="43"/>
      <c r="B22" s="58" t="s">
        <v>49</v>
      </c>
      <c r="C22" s="58" t="s">
        <v>50</v>
      </c>
      <c r="D22" s="59" t="s">
        <v>51</v>
      </c>
      <c r="E22" s="58" t="s">
        <v>52</v>
      </c>
      <c r="F22" s="60" t="s">
        <v>40</v>
      </c>
      <c r="G22" s="60">
        <v>0.0</v>
      </c>
      <c r="H22" s="60">
        <v>1.0</v>
      </c>
      <c r="I22" s="60">
        <v>0.0</v>
      </c>
      <c r="J22" s="60">
        <v>0.0</v>
      </c>
      <c r="K22" s="60">
        <v>1.0</v>
      </c>
      <c r="L22" s="60">
        <v>1.0</v>
      </c>
      <c r="M22" s="60">
        <v>0.0</v>
      </c>
      <c r="N22" s="60">
        <v>1.0</v>
      </c>
      <c r="O22" s="60">
        <v>0.0</v>
      </c>
      <c r="P22" s="60">
        <v>0.0</v>
      </c>
      <c r="Q22" s="60">
        <v>1.0</v>
      </c>
      <c r="R22" s="60">
        <v>1.0</v>
      </c>
      <c r="S22" s="60">
        <f t="shared" si="1"/>
        <v>6</v>
      </c>
      <c r="T22" s="60">
        <v>0.0</v>
      </c>
      <c r="U22" s="61">
        <v>1.0</v>
      </c>
      <c r="V22" s="60">
        <v>0.0</v>
      </c>
      <c r="W22" s="60">
        <v>0.0</v>
      </c>
      <c r="X22" s="61">
        <v>1.0</v>
      </c>
      <c r="Y22" s="60">
        <v>0.0</v>
      </c>
      <c r="Z22" s="61">
        <v>0.0</v>
      </c>
      <c r="AA22" s="60">
        <v>0.0</v>
      </c>
      <c r="AB22" s="60">
        <v>0.0</v>
      </c>
      <c r="AC22" s="60">
        <v>0.0</v>
      </c>
      <c r="AD22" s="60">
        <v>0.0</v>
      </c>
      <c r="AE22" s="60">
        <v>0.0</v>
      </c>
      <c r="AF22" s="60">
        <f t="shared" si="2"/>
        <v>2</v>
      </c>
      <c r="AG22" s="62">
        <f t="shared" si="3"/>
        <v>33.33333333</v>
      </c>
      <c r="AH22" s="63">
        <f t="shared" si="4"/>
        <v>33.33333333</v>
      </c>
      <c r="AI22" s="64" t="str">
        <f t="shared" si="5"/>
        <v>INEFICAZ</v>
      </c>
    </row>
    <row r="23" ht="15.75" customHeight="1">
      <c r="A23" s="51"/>
      <c r="B23" s="51"/>
      <c r="C23" s="51"/>
      <c r="D23" s="51"/>
      <c r="E23" s="51"/>
      <c r="F23" s="65" t="s">
        <v>41</v>
      </c>
      <c r="G23" s="65">
        <v>0.0</v>
      </c>
      <c r="H23" s="65">
        <v>0.0</v>
      </c>
      <c r="I23" s="65">
        <v>0.0</v>
      </c>
      <c r="J23" s="65">
        <v>0.0</v>
      </c>
      <c r="K23" s="65">
        <v>0.0</v>
      </c>
      <c r="L23" s="65">
        <v>0.0</v>
      </c>
      <c r="M23" s="65">
        <v>0.0</v>
      </c>
      <c r="N23" s="65">
        <v>0.0</v>
      </c>
      <c r="O23" s="65">
        <v>0.0</v>
      </c>
      <c r="P23" s="65">
        <v>0.0</v>
      </c>
      <c r="Q23" s="65">
        <v>0.0</v>
      </c>
      <c r="R23" s="65">
        <v>0.0</v>
      </c>
      <c r="S23" s="65">
        <f t="shared" si="1"/>
        <v>0</v>
      </c>
      <c r="T23" s="67">
        <v>26680.0</v>
      </c>
      <c r="U23" s="67">
        <v>45167.82</v>
      </c>
      <c r="V23" s="67">
        <v>43185.99</v>
      </c>
      <c r="W23" s="67">
        <v>4620.67</v>
      </c>
      <c r="X23" s="67">
        <v>29043.07</v>
      </c>
      <c r="Y23" s="67">
        <v>24166.05</v>
      </c>
      <c r="Z23" s="67">
        <v>0.0</v>
      </c>
      <c r="AA23" s="68">
        <v>0.0</v>
      </c>
      <c r="AB23" s="68">
        <v>0.0</v>
      </c>
      <c r="AC23" s="68">
        <v>0.0</v>
      </c>
      <c r="AD23" s="68">
        <v>0.0</v>
      </c>
      <c r="AE23" s="68">
        <v>0.0</v>
      </c>
      <c r="AF23" s="65">
        <f t="shared" si="2"/>
        <v>172863.6</v>
      </c>
      <c r="AG23" s="69">
        <f t="shared" si="3"/>
        <v>0</v>
      </c>
      <c r="AH23" s="70">
        <f t="shared" si="4"/>
        <v>0</v>
      </c>
      <c r="AI23" s="71" t="str">
        <f t="shared" si="5"/>
        <v>INEFICAZ</v>
      </c>
    </row>
    <row r="24" ht="15.75" customHeight="1">
      <c r="A24" s="43"/>
      <c r="B24" s="58" t="s">
        <v>53</v>
      </c>
      <c r="C24" s="58" t="s">
        <v>54</v>
      </c>
      <c r="D24" s="72" t="s">
        <v>55</v>
      </c>
      <c r="E24" s="58" t="s">
        <v>56</v>
      </c>
      <c r="F24" s="60" t="s">
        <v>40</v>
      </c>
      <c r="G24" s="60">
        <v>0.0</v>
      </c>
      <c r="H24" s="60">
        <v>1.0</v>
      </c>
      <c r="I24" s="60">
        <v>1.0</v>
      </c>
      <c r="J24" s="60">
        <v>1.0</v>
      </c>
      <c r="K24" s="60">
        <v>0.0</v>
      </c>
      <c r="L24" s="60">
        <v>1.0</v>
      </c>
      <c r="M24" s="60">
        <v>0.0</v>
      </c>
      <c r="N24" s="60">
        <v>1.0</v>
      </c>
      <c r="O24" s="60">
        <v>1.0</v>
      </c>
      <c r="P24" s="60">
        <v>1.0</v>
      </c>
      <c r="Q24" s="60">
        <v>0.0</v>
      </c>
      <c r="R24" s="60">
        <v>0.0</v>
      </c>
      <c r="S24" s="60">
        <f t="shared" si="1"/>
        <v>7</v>
      </c>
      <c r="T24" s="60">
        <v>0.0</v>
      </c>
      <c r="U24" s="61">
        <v>1.0</v>
      </c>
      <c r="V24" s="61">
        <v>1.0</v>
      </c>
      <c r="W24" s="61">
        <v>1.0</v>
      </c>
      <c r="X24" s="60">
        <v>0.0</v>
      </c>
      <c r="Y24" s="60">
        <v>0.0</v>
      </c>
      <c r="Z24" s="60">
        <v>0.0</v>
      </c>
      <c r="AA24" s="60">
        <v>0.0</v>
      </c>
      <c r="AB24" s="60">
        <v>0.0</v>
      </c>
      <c r="AC24" s="60">
        <v>0.0</v>
      </c>
      <c r="AD24" s="60">
        <v>0.0</v>
      </c>
      <c r="AE24" s="60">
        <v>0.0</v>
      </c>
      <c r="AF24" s="60">
        <f t="shared" si="2"/>
        <v>3</v>
      </c>
      <c r="AG24" s="62">
        <f t="shared" si="3"/>
        <v>42.85714286</v>
      </c>
      <c r="AH24" s="63">
        <f t="shared" si="4"/>
        <v>42.85714286</v>
      </c>
      <c r="AI24" s="64" t="str">
        <f t="shared" si="5"/>
        <v>INEFICAZ</v>
      </c>
    </row>
    <row r="25" ht="25.5" customHeight="1">
      <c r="A25" s="51"/>
      <c r="B25" s="51"/>
      <c r="C25" s="51"/>
      <c r="D25" s="51"/>
      <c r="E25" s="51"/>
      <c r="F25" s="65" t="s">
        <v>41</v>
      </c>
      <c r="G25" s="66">
        <v>12000.0</v>
      </c>
      <c r="H25" s="65">
        <v>0.0</v>
      </c>
      <c r="I25" s="65">
        <v>0.0</v>
      </c>
      <c r="J25" s="65">
        <v>0.0</v>
      </c>
      <c r="K25" s="65">
        <v>0.0</v>
      </c>
      <c r="L25" s="65">
        <v>0.0</v>
      </c>
      <c r="M25" s="65">
        <v>0.0</v>
      </c>
      <c r="N25" s="65">
        <v>0.0</v>
      </c>
      <c r="O25" s="65">
        <v>0.0</v>
      </c>
      <c r="P25" s="65">
        <v>0.0</v>
      </c>
      <c r="Q25" s="65">
        <v>0.0</v>
      </c>
      <c r="R25" s="65">
        <v>0.0</v>
      </c>
      <c r="S25" s="66">
        <f t="shared" si="1"/>
        <v>12000</v>
      </c>
      <c r="T25" s="68">
        <v>0.0</v>
      </c>
      <c r="U25" s="68">
        <v>0.0</v>
      </c>
      <c r="V25" s="68">
        <v>0.0</v>
      </c>
      <c r="W25" s="68">
        <v>0.0</v>
      </c>
      <c r="X25" s="68">
        <v>0.0</v>
      </c>
      <c r="Y25" s="68">
        <v>0.0</v>
      </c>
      <c r="Z25" s="68">
        <v>0.0</v>
      </c>
      <c r="AA25" s="68">
        <v>0.0</v>
      </c>
      <c r="AB25" s="68">
        <v>0.0</v>
      </c>
      <c r="AC25" s="68">
        <v>0.0</v>
      </c>
      <c r="AD25" s="68">
        <v>0.0</v>
      </c>
      <c r="AE25" s="68">
        <v>0.0</v>
      </c>
      <c r="AF25" s="65">
        <f t="shared" si="2"/>
        <v>0</v>
      </c>
      <c r="AG25" s="69">
        <f t="shared" si="3"/>
        <v>0</v>
      </c>
      <c r="AH25" s="70">
        <f t="shared" si="4"/>
        <v>0</v>
      </c>
      <c r="AI25" s="71" t="str">
        <f t="shared" si="5"/>
        <v>INEFICAZ</v>
      </c>
    </row>
    <row r="26" ht="15.75" customHeight="1">
      <c r="A26" s="43"/>
      <c r="B26" s="43"/>
      <c r="C26" s="58" t="s">
        <v>57</v>
      </c>
      <c r="D26" s="59" t="s">
        <v>58</v>
      </c>
      <c r="E26" s="58" t="s">
        <v>59</v>
      </c>
      <c r="F26" s="60" t="s">
        <v>40</v>
      </c>
      <c r="G26" s="60">
        <v>1.0</v>
      </c>
      <c r="H26" s="60">
        <v>0.0</v>
      </c>
      <c r="I26" s="60">
        <v>0.0</v>
      </c>
      <c r="J26" s="60">
        <v>0.0</v>
      </c>
      <c r="K26" s="60">
        <v>0.0</v>
      </c>
      <c r="L26" s="60">
        <v>0.0</v>
      </c>
      <c r="M26" s="60">
        <v>0.0</v>
      </c>
      <c r="N26" s="60">
        <v>0.0</v>
      </c>
      <c r="O26" s="60">
        <v>0.0</v>
      </c>
      <c r="P26" s="60">
        <v>0.0</v>
      </c>
      <c r="Q26" s="60">
        <v>0.0</v>
      </c>
      <c r="R26" s="60">
        <v>0.0</v>
      </c>
      <c r="S26" s="60">
        <f t="shared" si="1"/>
        <v>1</v>
      </c>
      <c r="T26" s="61">
        <v>1.0</v>
      </c>
      <c r="U26" s="60">
        <v>0.0</v>
      </c>
      <c r="V26" s="60">
        <v>0.0</v>
      </c>
      <c r="W26" s="60">
        <v>0.0</v>
      </c>
      <c r="X26" s="60">
        <v>0.0</v>
      </c>
      <c r="Y26" s="60">
        <v>0.0</v>
      </c>
      <c r="Z26" s="60">
        <v>0.0</v>
      </c>
      <c r="AA26" s="60">
        <v>0.0</v>
      </c>
      <c r="AB26" s="60">
        <v>0.0</v>
      </c>
      <c r="AC26" s="60">
        <v>0.0</v>
      </c>
      <c r="AD26" s="60">
        <v>0.0</v>
      </c>
      <c r="AE26" s="60">
        <v>0.0</v>
      </c>
      <c r="AF26" s="60">
        <f t="shared" si="2"/>
        <v>1</v>
      </c>
      <c r="AG26" s="62">
        <f t="shared" si="3"/>
        <v>100</v>
      </c>
      <c r="AH26" s="63">
        <f t="shared" si="4"/>
        <v>100</v>
      </c>
      <c r="AI26" s="64" t="str">
        <f t="shared" si="5"/>
        <v>EFICAZ</v>
      </c>
    </row>
    <row r="27" ht="15.75" customHeight="1">
      <c r="A27" s="51"/>
      <c r="B27" s="51"/>
      <c r="C27" s="51"/>
      <c r="D27" s="51"/>
      <c r="E27" s="51"/>
      <c r="F27" s="65" t="s">
        <v>41</v>
      </c>
      <c r="G27" s="66">
        <v>3001.0</v>
      </c>
      <c r="H27" s="65">
        <v>0.0</v>
      </c>
      <c r="I27" s="65">
        <v>0.0</v>
      </c>
      <c r="J27" s="65">
        <v>0.0</v>
      </c>
      <c r="K27" s="65">
        <v>0.0</v>
      </c>
      <c r="L27" s="65">
        <v>0.0</v>
      </c>
      <c r="M27" s="65">
        <v>0.0</v>
      </c>
      <c r="N27" s="65">
        <v>0.0</v>
      </c>
      <c r="O27" s="65">
        <v>0.0</v>
      </c>
      <c r="P27" s="65">
        <v>0.0</v>
      </c>
      <c r="Q27" s="65">
        <v>0.0</v>
      </c>
      <c r="R27" s="65">
        <v>0.0</v>
      </c>
      <c r="S27" s="66">
        <f t="shared" si="1"/>
        <v>3001</v>
      </c>
      <c r="T27" s="68">
        <v>0.0</v>
      </c>
      <c r="U27" s="67">
        <v>508.6</v>
      </c>
      <c r="V27" s="68">
        <v>0.0</v>
      </c>
      <c r="W27" s="67">
        <v>254.3</v>
      </c>
      <c r="X27" s="67">
        <v>254.3</v>
      </c>
      <c r="Y27" s="67">
        <v>254.3</v>
      </c>
      <c r="Z27" s="68">
        <v>0.0</v>
      </c>
      <c r="AA27" s="68">
        <v>0.0</v>
      </c>
      <c r="AB27" s="68">
        <v>0.0</v>
      </c>
      <c r="AC27" s="68">
        <v>0.0</v>
      </c>
      <c r="AD27" s="68">
        <v>0.0</v>
      </c>
      <c r="AE27" s="68">
        <v>0.0</v>
      </c>
      <c r="AF27" s="65">
        <f t="shared" si="2"/>
        <v>1271.5</v>
      </c>
      <c r="AG27" s="69">
        <f t="shared" si="3"/>
        <v>42.36921026</v>
      </c>
      <c r="AH27" s="70">
        <f t="shared" si="4"/>
        <v>42.36921026</v>
      </c>
      <c r="AI27" s="71" t="str">
        <f t="shared" si="5"/>
        <v>INEFICAZ</v>
      </c>
    </row>
    <row r="28" ht="18.75" customHeight="1">
      <c r="A28" s="43"/>
      <c r="B28" s="43"/>
      <c r="C28" s="58" t="s">
        <v>60</v>
      </c>
      <c r="D28" s="59" t="s">
        <v>61</v>
      </c>
      <c r="E28" s="58" t="s">
        <v>59</v>
      </c>
      <c r="F28" s="60" t="s">
        <v>40</v>
      </c>
      <c r="G28" s="60">
        <v>1.0</v>
      </c>
      <c r="H28" s="60">
        <v>0.0</v>
      </c>
      <c r="I28" s="60">
        <v>0.0</v>
      </c>
      <c r="J28" s="60">
        <v>0.0</v>
      </c>
      <c r="K28" s="60">
        <v>0.0</v>
      </c>
      <c r="L28" s="60">
        <v>0.0</v>
      </c>
      <c r="M28" s="60">
        <v>0.0</v>
      </c>
      <c r="N28" s="60">
        <v>0.0</v>
      </c>
      <c r="O28" s="60">
        <v>0.0</v>
      </c>
      <c r="P28" s="60">
        <v>0.0</v>
      </c>
      <c r="Q28" s="60">
        <v>0.0</v>
      </c>
      <c r="R28" s="60">
        <v>0.0</v>
      </c>
      <c r="S28" s="60">
        <f t="shared" si="1"/>
        <v>1</v>
      </c>
      <c r="T28" s="61">
        <v>1.0</v>
      </c>
      <c r="U28" s="60">
        <v>0.0</v>
      </c>
      <c r="V28" s="60">
        <v>0.0</v>
      </c>
      <c r="W28" s="60">
        <v>0.0</v>
      </c>
      <c r="X28" s="60">
        <v>0.0</v>
      </c>
      <c r="Y28" s="60">
        <v>0.0</v>
      </c>
      <c r="Z28" s="60">
        <v>0.0</v>
      </c>
      <c r="AA28" s="60">
        <v>0.0</v>
      </c>
      <c r="AB28" s="60">
        <v>0.0</v>
      </c>
      <c r="AC28" s="60">
        <v>0.0</v>
      </c>
      <c r="AD28" s="60">
        <v>0.0</v>
      </c>
      <c r="AE28" s="60">
        <v>0.0</v>
      </c>
      <c r="AF28" s="60">
        <f t="shared" si="2"/>
        <v>1</v>
      </c>
      <c r="AG28" s="62">
        <f t="shared" si="3"/>
        <v>100</v>
      </c>
      <c r="AH28" s="63">
        <f t="shared" si="4"/>
        <v>100</v>
      </c>
      <c r="AI28" s="64" t="str">
        <f t="shared" si="5"/>
        <v>EFICAZ</v>
      </c>
    </row>
    <row r="29" ht="16.5" customHeight="1">
      <c r="A29" s="51"/>
      <c r="B29" s="51"/>
      <c r="C29" s="51"/>
      <c r="D29" s="51"/>
      <c r="E29" s="51"/>
      <c r="F29" s="65" t="s">
        <v>41</v>
      </c>
      <c r="G29" s="66">
        <v>841.0</v>
      </c>
      <c r="H29" s="65">
        <v>0.0</v>
      </c>
      <c r="I29" s="65">
        <v>0.0</v>
      </c>
      <c r="J29" s="65">
        <v>0.0</v>
      </c>
      <c r="K29" s="65">
        <v>0.0</v>
      </c>
      <c r="L29" s="65">
        <v>0.0</v>
      </c>
      <c r="M29" s="65">
        <v>0.0</v>
      </c>
      <c r="N29" s="65">
        <v>0.0</v>
      </c>
      <c r="O29" s="65">
        <v>0.0</v>
      </c>
      <c r="P29" s="65">
        <v>0.0</v>
      </c>
      <c r="Q29" s="65">
        <v>0.0</v>
      </c>
      <c r="R29" s="65">
        <v>0.0</v>
      </c>
      <c r="S29" s="66">
        <f t="shared" si="1"/>
        <v>841</v>
      </c>
      <c r="T29" s="68">
        <v>0.0</v>
      </c>
      <c r="U29" s="67">
        <v>249.1</v>
      </c>
      <c r="V29" s="67">
        <v>125.3</v>
      </c>
      <c r="W29" s="68">
        <v>0.0</v>
      </c>
      <c r="X29" s="67">
        <v>246.3</v>
      </c>
      <c r="Y29" s="67">
        <v>124.6</v>
      </c>
      <c r="Z29" s="68">
        <v>0.0</v>
      </c>
      <c r="AA29" s="68">
        <v>0.0</v>
      </c>
      <c r="AB29" s="68">
        <v>0.0</v>
      </c>
      <c r="AC29" s="68">
        <v>0.0</v>
      </c>
      <c r="AD29" s="68">
        <v>0.0</v>
      </c>
      <c r="AE29" s="68">
        <v>0.0</v>
      </c>
      <c r="AF29" s="65">
        <f t="shared" si="2"/>
        <v>745.3</v>
      </c>
      <c r="AG29" s="69">
        <f t="shared" si="3"/>
        <v>88.62068966</v>
      </c>
      <c r="AH29" s="70">
        <f t="shared" si="4"/>
        <v>88.62068966</v>
      </c>
      <c r="AI29" s="71" t="str">
        <f t="shared" si="5"/>
        <v>MODERADAMENTE EFICAZ</v>
      </c>
    </row>
    <row r="30" ht="15.0" customHeight="1">
      <c r="A30" s="43"/>
      <c r="B30" s="43"/>
      <c r="C30" s="58" t="s">
        <v>62</v>
      </c>
      <c r="D30" s="59" t="s">
        <v>63</v>
      </c>
      <c r="E30" s="58" t="s">
        <v>59</v>
      </c>
      <c r="F30" s="60" t="s">
        <v>40</v>
      </c>
      <c r="G30" s="60">
        <v>1.0</v>
      </c>
      <c r="H30" s="60">
        <v>0.0</v>
      </c>
      <c r="I30" s="60">
        <v>0.0</v>
      </c>
      <c r="J30" s="60">
        <v>0.0</v>
      </c>
      <c r="K30" s="60">
        <v>0.0</v>
      </c>
      <c r="L30" s="60">
        <v>0.0</v>
      </c>
      <c r="M30" s="60">
        <v>0.0</v>
      </c>
      <c r="N30" s="60">
        <v>0.0</v>
      </c>
      <c r="O30" s="60">
        <v>0.0</v>
      </c>
      <c r="P30" s="60">
        <v>0.0</v>
      </c>
      <c r="Q30" s="60">
        <v>0.0</v>
      </c>
      <c r="R30" s="60">
        <v>0.0</v>
      </c>
      <c r="S30" s="60">
        <f t="shared" si="1"/>
        <v>1</v>
      </c>
      <c r="T30" s="61">
        <v>1.0</v>
      </c>
      <c r="U30" s="60">
        <v>0.0</v>
      </c>
      <c r="V30" s="60">
        <v>0.0</v>
      </c>
      <c r="W30" s="60">
        <v>0.0</v>
      </c>
      <c r="X30" s="60">
        <v>0.0</v>
      </c>
      <c r="Y30" s="60">
        <v>0.0</v>
      </c>
      <c r="Z30" s="60">
        <v>0.0</v>
      </c>
      <c r="AA30" s="60">
        <v>0.0</v>
      </c>
      <c r="AB30" s="60">
        <v>0.0</v>
      </c>
      <c r="AC30" s="60">
        <v>0.0</v>
      </c>
      <c r="AD30" s="60">
        <v>0.0</v>
      </c>
      <c r="AE30" s="60">
        <v>0.0</v>
      </c>
      <c r="AF30" s="60">
        <f t="shared" si="2"/>
        <v>1</v>
      </c>
      <c r="AG30" s="62">
        <f t="shared" si="3"/>
        <v>100</v>
      </c>
      <c r="AH30" s="63">
        <f t="shared" si="4"/>
        <v>100</v>
      </c>
      <c r="AI30" s="64" t="str">
        <f t="shared" si="5"/>
        <v>EFICAZ</v>
      </c>
    </row>
    <row r="31" ht="15.0" customHeight="1">
      <c r="A31" s="51"/>
      <c r="B31" s="51"/>
      <c r="C31" s="51"/>
      <c r="D31" s="51"/>
      <c r="E31" s="51"/>
      <c r="F31" s="65" t="s">
        <v>41</v>
      </c>
      <c r="G31" s="66">
        <v>50836.0</v>
      </c>
      <c r="H31" s="65">
        <v>0.0</v>
      </c>
      <c r="I31" s="65">
        <v>0.0</v>
      </c>
      <c r="J31" s="65">
        <v>0.0</v>
      </c>
      <c r="K31" s="65">
        <v>0.0</v>
      </c>
      <c r="L31" s="65">
        <v>0.0</v>
      </c>
      <c r="M31" s="65">
        <v>0.0</v>
      </c>
      <c r="N31" s="65">
        <v>0.0</v>
      </c>
      <c r="O31" s="65">
        <v>0.0</v>
      </c>
      <c r="P31" s="65">
        <v>0.0</v>
      </c>
      <c r="Q31" s="65">
        <v>0.0</v>
      </c>
      <c r="R31" s="65">
        <v>0.0</v>
      </c>
      <c r="S31" s="66">
        <f t="shared" si="1"/>
        <v>50836</v>
      </c>
      <c r="T31" s="67">
        <v>2913.56</v>
      </c>
      <c r="U31" s="68">
        <v>0.0</v>
      </c>
      <c r="V31" s="68">
        <v>0.0</v>
      </c>
      <c r="W31" s="68">
        <v>0.0</v>
      </c>
      <c r="X31" s="68">
        <v>0.0</v>
      </c>
      <c r="Y31" s="68">
        <v>0.0</v>
      </c>
      <c r="Z31" s="68">
        <v>0.0</v>
      </c>
      <c r="AA31" s="68">
        <v>0.0</v>
      </c>
      <c r="AB31" s="68">
        <v>0.0</v>
      </c>
      <c r="AC31" s="68">
        <v>0.0</v>
      </c>
      <c r="AD31" s="68">
        <v>0.0</v>
      </c>
      <c r="AE31" s="68">
        <v>0.0</v>
      </c>
      <c r="AF31" s="65">
        <f t="shared" si="2"/>
        <v>2913.56</v>
      </c>
      <c r="AG31" s="69">
        <f t="shared" si="3"/>
        <v>5.731292785</v>
      </c>
      <c r="AH31" s="70">
        <f t="shared" si="4"/>
        <v>5.731292785</v>
      </c>
      <c r="AI31" s="71" t="str">
        <f t="shared" si="5"/>
        <v>INEFICAZ</v>
      </c>
    </row>
    <row r="32" ht="15.75" customHeight="1">
      <c r="A32" s="43"/>
      <c r="B32" s="43"/>
      <c r="C32" s="58" t="s">
        <v>64</v>
      </c>
      <c r="D32" s="59" t="s">
        <v>65</v>
      </c>
      <c r="E32" s="58" t="s">
        <v>59</v>
      </c>
      <c r="F32" s="60" t="s">
        <v>40</v>
      </c>
      <c r="G32" s="60">
        <v>1.0</v>
      </c>
      <c r="H32" s="60">
        <v>0.0</v>
      </c>
      <c r="I32" s="60">
        <v>0.0</v>
      </c>
      <c r="J32" s="60">
        <v>0.0</v>
      </c>
      <c r="K32" s="60">
        <v>0.0</v>
      </c>
      <c r="L32" s="60">
        <v>0.0</v>
      </c>
      <c r="M32" s="60">
        <v>0.0</v>
      </c>
      <c r="N32" s="60">
        <v>0.0</v>
      </c>
      <c r="O32" s="60">
        <v>0.0</v>
      </c>
      <c r="P32" s="60">
        <v>0.0</v>
      </c>
      <c r="Q32" s="60">
        <v>0.0</v>
      </c>
      <c r="R32" s="60">
        <v>0.0</v>
      </c>
      <c r="S32" s="60">
        <f t="shared" si="1"/>
        <v>1</v>
      </c>
      <c r="T32" s="61">
        <v>1.0</v>
      </c>
      <c r="U32" s="60">
        <v>0.0</v>
      </c>
      <c r="V32" s="60">
        <v>0.0</v>
      </c>
      <c r="W32" s="60">
        <v>0.0</v>
      </c>
      <c r="X32" s="60">
        <v>0.0</v>
      </c>
      <c r="Y32" s="60">
        <v>0.0</v>
      </c>
      <c r="Z32" s="60">
        <v>0.0</v>
      </c>
      <c r="AA32" s="60">
        <v>0.0</v>
      </c>
      <c r="AB32" s="60">
        <v>0.0</v>
      </c>
      <c r="AC32" s="60">
        <v>0.0</v>
      </c>
      <c r="AD32" s="60">
        <v>0.0</v>
      </c>
      <c r="AE32" s="60">
        <v>0.0</v>
      </c>
      <c r="AF32" s="60">
        <f t="shared" si="2"/>
        <v>1</v>
      </c>
      <c r="AG32" s="62">
        <f t="shared" si="3"/>
        <v>100</v>
      </c>
      <c r="AH32" s="63">
        <f t="shared" si="4"/>
        <v>100</v>
      </c>
      <c r="AI32" s="64" t="str">
        <f t="shared" si="5"/>
        <v>EFICAZ</v>
      </c>
    </row>
    <row r="33" ht="15.75" customHeight="1">
      <c r="A33" s="51"/>
      <c r="B33" s="51"/>
      <c r="C33" s="51"/>
      <c r="D33" s="51"/>
      <c r="E33" s="51"/>
      <c r="F33" s="65" t="s">
        <v>41</v>
      </c>
      <c r="G33" s="65">
        <v>958.0</v>
      </c>
      <c r="H33" s="65">
        <v>0.0</v>
      </c>
      <c r="I33" s="65">
        <v>0.0</v>
      </c>
      <c r="J33" s="65">
        <v>0.0</v>
      </c>
      <c r="K33" s="65">
        <v>0.0</v>
      </c>
      <c r="L33" s="65">
        <v>0.0</v>
      </c>
      <c r="M33" s="65">
        <v>0.0</v>
      </c>
      <c r="N33" s="65">
        <v>0.0</v>
      </c>
      <c r="O33" s="65">
        <v>0.0</v>
      </c>
      <c r="P33" s="65">
        <v>0.0</v>
      </c>
      <c r="Q33" s="65">
        <v>0.0</v>
      </c>
      <c r="R33" s="65">
        <v>0.0</v>
      </c>
      <c r="S33" s="65">
        <f t="shared" si="1"/>
        <v>958</v>
      </c>
      <c r="T33" s="68">
        <v>0.0</v>
      </c>
      <c r="U33" s="68">
        <v>0.0</v>
      </c>
      <c r="V33" s="67">
        <v>159.6</v>
      </c>
      <c r="W33" s="68">
        <v>0.0</v>
      </c>
      <c r="X33" s="67">
        <v>159.6</v>
      </c>
      <c r="Y33" s="68">
        <v>0.0</v>
      </c>
      <c r="Z33" s="68">
        <v>0.0</v>
      </c>
      <c r="AA33" s="68">
        <v>0.0</v>
      </c>
      <c r="AB33" s="68">
        <v>0.0</v>
      </c>
      <c r="AC33" s="68">
        <v>0.0</v>
      </c>
      <c r="AD33" s="68">
        <v>0.0</v>
      </c>
      <c r="AE33" s="68">
        <v>0.0</v>
      </c>
      <c r="AF33" s="65">
        <f t="shared" si="2"/>
        <v>319.2</v>
      </c>
      <c r="AG33" s="69">
        <f t="shared" si="3"/>
        <v>33.31941545</v>
      </c>
      <c r="AH33" s="70">
        <f t="shared" si="4"/>
        <v>33.31941545</v>
      </c>
      <c r="AI33" s="71" t="str">
        <f t="shared" si="5"/>
        <v>INEFICAZ</v>
      </c>
    </row>
    <row r="34" ht="15.75" customHeight="1">
      <c r="A34" s="43"/>
      <c r="B34" s="43"/>
      <c r="C34" s="58" t="s">
        <v>66</v>
      </c>
      <c r="D34" s="59" t="s">
        <v>67</v>
      </c>
      <c r="E34" s="58" t="s">
        <v>59</v>
      </c>
      <c r="F34" s="60" t="s">
        <v>40</v>
      </c>
      <c r="G34" s="60">
        <v>1.0</v>
      </c>
      <c r="H34" s="60">
        <v>0.0</v>
      </c>
      <c r="I34" s="60">
        <v>0.0</v>
      </c>
      <c r="J34" s="60">
        <v>0.0</v>
      </c>
      <c r="K34" s="60">
        <v>0.0</v>
      </c>
      <c r="L34" s="60">
        <v>0.0</v>
      </c>
      <c r="M34" s="60">
        <v>0.0</v>
      </c>
      <c r="N34" s="60">
        <v>0.0</v>
      </c>
      <c r="O34" s="60">
        <v>0.0</v>
      </c>
      <c r="P34" s="60">
        <v>0.0</v>
      </c>
      <c r="Q34" s="60">
        <v>0.0</v>
      </c>
      <c r="R34" s="60">
        <v>0.0</v>
      </c>
      <c r="S34" s="60">
        <f t="shared" si="1"/>
        <v>1</v>
      </c>
      <c r="T34" s="61">
        <v>1.0</v>
      </c>
      <c r="U34" s="61">
        <v>1.0</v>
      </c>
      <c r="V34" s="60">
        <v>0.0</v>
      </c>
      <c r="W34" s="60">
        <v>0.0</v>
      </c>
      <c r="X34" s="60">
        <v>0.0</v>
      </c>
      <c r="Y34" s="60">
        <v>0.0</v>
      </c>
      <c r="Z34" s="60">
        <v>0.0</v>
      </c>
      <c r="AA34" s="60">
        <v>0.0</v>
      </c>
      <c r="AB34" s="60">
        <v>0.0</v>
      </c>
      <c r="AC34" s="60">
        <v>0.0</v>
      </c>
      <c r="AD34" s="60">
        <v>0.0</v>
      </c>
      <c r="AE34" s="60">
        <v>0.0</v>
      </c>
      <c r="AF34" s="60">
        <f t="shared" si="2"/>
        <v>2</v>
      </c>
      <c r="AG34" s="62">
        <f t="shared" si="3"/>
        <v>200</v>
      </c>
      <c r="AH34" s="63">
        <f t="shared" si="4"/>
        <v>200</v>
      </c>
      <c r="AI34" s="64" t="str">
        <f t="shared" si="5"/>
        <v>EFICAZ</v>
      </c>
    </row>
    <row r="35" ht="15.75" customHeight="1">
      <c r="A35" s="51"/>
      <c r="B35" s="51"/>
      <c r="C35" s="51"/>
      <c r="D35" s="51"/>
      <c r="E35" s="51"/>
      <c r="F35" s="65" t="s">
        <v>41</v>
      </c>
      <c r="G35" s="66">
        <v>49410.0</v>
      </c>
      <c r="H35" s="65">
        <v>0.0</v>
      </c>
      <c r="I35" s="65">
        <v>0.0</v>
      </c>
      <c r="J35" s="65">
        <v>0.0</v>
      </c>
      <c r="K35" s="65">
        <v>0.0</v>
      </c>
      <c r="L35" s="65">
        <v>0.0</v>
      </c>
      <c r="M35" s="65">
        <v>0.0</v>
      </c>
      <c r="N35" s="65">
        <v>0.0</v>
      </c>
      <c r="O35" s="65">
        <v>0.0</v>
      </c>
      <c r="P35" s="65">
        <v>0.0</v>
      </c>
      <c r="Q35" s="65">
        <v>0.0</v>
      </c>
      <c r="R35" s="65">
        <v>0.0</v>
      </c>
      <c r="S35" s="66">
        <f t="shared" si="1"/>
        <v>49410</v>
      </c>
      <c r="T35" s="67">
        <v>17269.24</v>
      </c>
      <c r="U35" s="67">
        <v>17269.24</v>
      </c>
      <c r="V35" s="67">
        <v>0.0</v>
      </c>
      <c r="W35" s="67">
        <v>17269.24</v>
      </c>
      <c r="X35" s="67">
        <v>17269.24</v>
      </c>
      <c r="Y35" s="67">
        <v>17269.24</v>
      </c>
      <c r="Z35" s="67">
        <v>0.0</v>
      </c>
      <c r="AA35" s="68">
        <v>0.0</v>
      </c>
      <c r="AB35" s="68">
        <v>0.0</v>
      </c>
      <c r="AC35" s="68">
        <v>0.0</v>
      </c>
      <c r="AD35" s="68">
        <v>0.0</v>
      </c>
      <c r="AE35" s="68">
        <v>0.0</v>
      </c>
      <c r="AF35" s="65">
        <f t="shared" si="2"/>
        <v>86346.2</v>
      </c>
      <c r="AG35" s="73">
        <f t="shared" si="3"/>
        <v>174.7545031</v>
      </c>
      <c r="AH35" s="70">
        <f t="shared" si="4"/>
        <v>174.7545031</v>
      </c>
      <c r="AI35" s="74" t="str">
        <f t="shared" si="5"/>
        <v>EFICAZ</v>
      </c>
    </row>
    <row r="36" ht="23.25" customHeight="1">
      <c r="A36" s="43"/>
      <c r="B36" s="43"/>
      <c r="C36" s="58" t="s">
        <v>66</v>
      </c>
      <c r="D36" s="72" t="s">
        <v>68</v>
      </c>
      <c r="E36" s="58" t="s">
        <v>59</v>
      </c>
      <c r="F36" s="60" t="s">
        <v>40</v>
      </c>
      <c r="G36" s="60">
        <v>1.0</v>
      </c>
      <c r="H36" s="60">
        <v>0.0</v>
      </c>
      <c r="I36" s="60">
        <v>0.0</v>
      </c>
      <c r="J36" s="60">
        <v>0.0</v>
      </c>
      <c r="K36" s="60">
        <v>0.0</v>
      </c>
      <c r="L36" s="60">
        <v>0.0</v>
      </c>
      <c r="M36" s="60">
        <v>0.0</v>
      </c>
      <c r="N36" s="60">
        <v>0.0</v>
      </c>
      <c r="O36" s="60">
        <v>0.0</v>
      </c>
      <c r="P36" s="60">
        <v>0.0</v>
      </c>
      <c r="Q36" s="60">
        <v>0.0</v>
      </c>
      <c r="R36" s="60">
        <v>0.0</v>
      </c>
      <c r="S36" s="60">
        <f t="shared" si="1"/>
        <v>1</v>
      </c>
      <c r="T36" s="60">
        <v>0.0</v>
      </c>
      <c r="U36" s="60">
        <v>0.0</v>
      </c>
      <c r="V36" s="60">
        <v>0.0</v>
      </c>
      <c r="W36" s="60">
        <v>0.0</v>
      </c>
      <c r="X36" s="60">
        <v>0.0</v>
      </c>
      <c r="Y36" s="60">
        <v>0.0</v>
      </c>
      <c r="Z36" s="60">
        <v>0.0</v>
      </c>
      <c r="AA36" s="60">
        <v>0.0</v>
      </c>
      <c r="AB36" s="60">
        <v>0.0</v>
      </c>
      <c r="AC36" s="60">
        <v>0.0</v>
      </c>
      <c r="AD36" s="60">
        <v>0.0</v>
      </c>
      <c r="AE36" s="60">
        <v>0.0</v>
      </c>
      <c r="AF36" s="60">
        <f t="shared" si="2"/>
        <v>0</v>
      </c>
      <c r="AG36" s="62">
        <f t="shared" si="3"/>
        <v>0</v>
      </c>
      <c r="AH36" s="63">
        <f t="shared" si="4"/>
        <v>0</v>
      </c>
      <c r="AI36" s="64" t="str">
        <f t="shared" si="5"/>
        <v>INEFICAZ</v>
      </c>
    </row>
    <row r="37" ht="28.5" customHeight="1">
      <c r="A37" s="51"/>
      <c r="B37" s="51"/>
      <c r="C37" s="51"/>
      <c r="D37" s="51"/>
      <c r="E37" s="51"/>
      <c r="F37" s="65" t="s">
        <v>41</v>
      </c>
      <c r="G37" s="66">
        <v>115000.0</v>
      </c>
      <c r="H37" s="65">
        <v>0.0</v>
      </c>
      <c r="I37" s="65">
        <v>0.0</v>
      </c>
      <c r="J37" s="65">
        <v>0.0</v>
      </c>
      <c r="K37" s="65">
        <v>0.0</v>
      </c>
      <c r="L37" s="65">
        <v>0.0</v>
      </c>
      <c r="M37" s="65">
        <v>0.0</v>
      </c>
      <c r="N37" s="65">
        <v>0.0</v>
      </c>
      <c r="O37" s="65">
        <v>0.0</v>
      </c>
      <c r="P37" s="65">
        <v>0.0</v>
      </c>
      <c r="Q37" s="65">
        <v>0.0</v>
      </c>
      <c r="R37" s="65">
        <v>0.0</v>
      </c>
      <c r="S37" s="66">
        <f t="shared" si="1"/>
        <v>115000</v>
      </c>
      <c r="T37" s="68">
        <v>0.0</v>
      </c>
      <c r="U37" s="68">
        <v>0.0</v>
      </c>
      <c r="V37" s="68">
        <v>0.0</v>
      </c>
      <c r="W37" s="67">
        <v>14925.4</v>
      </c>
      <c r="X37" s="68">
        <v>0.0</v>
      </c>
      <c r="Y37" s="68">
        <v>0.0</v>
      </c>
      <c r="Z37" s="68">
        <v>0.0</v>
      </c>
      <c r="AA37" s="68">
        <v>0.0</v>
      </c>
      <c r="AB37" s="68">
        <v>0.0</v>
      </c>
      <c r="AC37" s="68">
        <v>0.0</v>
      </c>
      <c r="AD37" s="68">
        <v>0.0</v>
      </c>
      <c r="AE37" s="68">
        <v>0.0</v>
      </c>
      <c r="AF37" s="65">
        <f t="shared" si="2"/>
        <v>14925.4</v>
      </c>
      <c r="AG37" s="73">
        <f t="shared" si="3"/>
        <v>12.9786087</v>
      </c>
      <c r="AH37" s="70">
        <f t="shared" si="4"/>
        <v>12.9786087</v>
      </c>
      <c r="AI37" s="74" t="str">
        <f t="shared" si="5"/>
        <v>INEFICAZ</v>
      </c>
    </row>
    <row r="38" ht="18.75" customHeight="1">
      <c r="A38" s="43"/>
      <c r="B38" s="43"/>
      <c r="C38" s="58" t="s">
        <v>66</v>
      </c>
      <c r="D38" s="59" t="s">
        <v>69</v>
      </c>
      <c r="E38" s="58" t="s">
        <v>59</v>
      </c>
      <c r="F38" s="60" t="s">
        <v>40</v>
      </c>
      <c r="G38" s="60">
        <v>1.0</v>
      </c>
      <c r="H38" s="60">
        <v>0.0</v>
      </c>
      <c r="I38" s="60">
        <v>0.0</v>
      </c>
      <c r="J38" s="60">
        <v>0.0</v>
      </c>
      <c r="K38" s="60">
        <v>0.0</v>
      </c>
      <c r="L38" s="60">
        <v>0.0</v>
      </c>
      <c r="M38" s="60">
        <v>0.0</v>
      </c>
      <c r="N38" s="60">
        <v>0.0</v>
      </c>
      <c r="O38" s="60">
        <v>0.0</v>
      </c>
      <c r="P38" s="60">
        <v>0.0</v>
      </c>
      <c r="Q38" s="60">
        <v>0.0</v>
      </c>
      <c r="R38" s="60">
        <v>0.0</v>
      </c>
      <c r="S38" s="60">
        <f t="shared" si="1"/>
        <v>1</v>
      </c>
      <c r="T38" s="61">
        <v>1.0</v>
      </c>
      <c r="U38" s="60">
        <v>0.0</v>
      </c>
      <c r="V38" s="60">
        <v>0.0</v>
      </c>
      <c r="W38" s="60">
        <v>0.0</v>
      </c>
      <c r="X38" s="60">
        <v>0.0</v>
      </c>
      <c r="Y38" s="60">
        <v>0.0</v>
      </c>
      <c r="Z38" s="60">
        <v>0.0</v>
      </c>
      <c r="AA38" s="60">
        <v>0.0</v>
      </c>
      <c r="AB38" s="60">
        <v>0.0</v>
      </c>
      <c r="AC38" s="60">
        <v>0.0</v>
      </c>
      <c r="AD38" s="60">
        <v>0.0</v>
      </c>
      <c r="AE38" s="60">
        <v>0.0</v>
      </c>
      <c r="AF38" s="60">
        <f t="shared" si="2"/>
        <v>1</v>
      </c>
      <c r="AG38" s="62">
        <f t="shared" si="3"/>
        <v>100</v>
      </c>
      <c r="AH38" s="63">
        <f t="shared" si="4"/>
        <v>100</v>
      </c>
      <c r="AI38" s="64" t="str">
        <f t="shared" si="5"/>
        <v>EFICAZ</v>
      </c>
    </row>
    <row r="39" ht="19.5" customHeight="1">
      <c r="A39" s="51"/>
      <c r="B39" s="51"/>
      <c r="C39" s="51"/>
      <c r="D39" s="51"/>
      <c r="E39" s="51"/>
      <c r="F39" s="65" t="s">
        <v>41</v>
      </c>
      <c r="G39" s="66">
        <v>163296.56</v>
      </c>
      <c r="H39" s="65">
        <v>0.0</v>
      </c>
      <c r="I39" s="65">
        <v>0.0</v>
      </c>
      <c r="J39" s="65">
        <v>0.0</v>
      </c>
      <c r="K39" s="65">
        <v>0.0</v>
      </c>
      <c r="L39" s="65">
        <v>0.0</v>
      </c>
      <c r="M39" s="65">
        <v>0.0</v>
      </c>
      <c r="N39" s="65">
        <v>0.0</v>
      </c>
      <c r="O39" s="65">
        <v>0.0</v>
      </c>
      <c r="P39" s="65">
        <v>0.0</v>
      </c>
      <c r="Q39" s="65">
        <v>0.0</v>
      </c>
      <c r="R39" s="65">
        <v>0.0</v>
      </c>
      <c r="S39" s="66">
        <f t="shared" si="1"/>
        <v>163296.56</v>
      </c>
      <c r="T39" s="68">
        <v>0.0</v>
      </c>
      <c r="U39" s="67">
        <v>0.0</v>
      </c>
      <c r="V39" s="67">
        <v>0.0</v>
      </c>
      <c r="W39" s="67">
        <v>108480.0</v>
      </c>
      <c r="X39" s="67">
        <v>10959.77</v>
      </c>
      <c r="Y39" s="67">
        <v>3090.0</v>
      </c>
      <c r="Z39" s="68">
        <v>0.0</v>
      </c>
      <c r="AA39" s="68">
        <v>0.0</v>
      </c>
      <c r="AB39" s="68">
        <v>0.0</v>
      </c>
      <c r="AC39" s="68">
        <v>0.0</v>
      </c>
      <c r="AD39" s="68">
        <v>0.0</v>
      </c>
      <c r="AE39" s="68">
        <v>0.0</v>
      </c>
      <c r="AF39" s="65">
        <f t="shared" si="2"/>
        <v>122529.77</v>
      </c>
      <c r="AG39" s="73">
        <f t="shared" si="3"/>
        <v>75.03512015</v>
      </c>
      <c r="AH39" s="70">
        <f t="shared" si="4"/>
        <v>75.03512015</v>
      </c>
      <c r="AI39" s="74" t="str">
        <f t="shared" si="5"/>
        <v>MODERADAMENTE EFICAZ</v>
      </c>
    </row>
    <row r="40" ht="16.5" customHeight="1">
      <c r="E40" s="75" t="s">
        <v>70</v>
      </c>
      <c r="G40" s="76">
        <f>+G39+G37+G35+G33+G31+G29+G27+G25+G21+G19+G17</f>
        <v>1320341.48</v>
      </c>
      <c r="S40" s="76">
        <f>+S39+S37+S35+S33+S31+S29+S27+S25+S21+S19+S17</f>
        <v>1320341.48</v>
      </c>
      <c r="T40" s="77"/>
      <c r="X40" s="78" t="s">
        <v>71</v>
      </c>
      <c r="Y40" s="15"/>
      <c r="Z40" s="15"/>
      <c r="AA40" s="15"/>
      <c r="AB40" s="15"/>
      <c r="AC40" s="15"/>
      <c r="AD40" s="15"/>
      <c r="AE40" s="16"/>
      <c r="AF40" s="79">
        <f>AF17+AF19+AF21+AF23+AF25+AF27+AF31+AF33+AF35</f>
        <v>1400395.71</v>
      </c>
      <c r="AG40" s="80"/>
      <c r="AH40" s="81"/>
      <c r="AI40" s="81"/>
    </row>
    <row r="41" ht="15.0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1"/>
    </row>
    <row r="42" ht="15.75" customHeight="1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1"/>
    </row>
    <row r="43" ht="15.75" customHeight="1">
      <c r="B43" s="84"/>
    </row>
    <row r="44" ht="15.75" customHeight="1"/>
    <row r="45" ht="15.75" customHeight="1"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ht="15.75" customHeight="1">
      <c r="E46" s="85"/>
      <c r="F46" s="86" t="s">
        <v>72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85"/>
      <c r="U46" s="85"/>
      <c r="V46" s="85"/>
      <c r="W46" s="85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ht="15.75" customHeight="1">
      <c r="E47" s="1"/>
      <c r="F47" s="8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s="85"/>
      <c r="U47" s="85"/>
      <c r="V47" s="85"/>
      <c r="W47" s="85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ht="15.75" customHeight="1">
      <c r="E48" s="1"/>
      <c r="F48" s="87" t="s">
        <v>18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  <c r="T48" s="88"/>
      <c r="U48" s="88"/>
      <c r="V48" s="88"/>
      <c r="W48" s="85"/>
      <c r="X48" s="1"/>
      <c r="Y48" s="1"/>
      <c r="Z48" s="1"/>
      <c r="AA48" s="1"/>
      <c r="AB48" s="1"/>
      <c r="AC48" s="89" t="s">
        <v>73</v>
      </c>
      <c r="AD48" s="3"/>
      <c r="AE48" s="3"/>
      <c r="AF48" s="3"/>
      <c r="AG48" s="3"/>
      <c r="AH48" s="4"/>
      <c r="AI48" s="90"/>
      <c r="AJ48" s="1"/>
      <c r="AK48" s="1"/>
    </row>
    <row r="49" ht="15.75" customHeight="1">
      <c r="E49" s="1"/>
      <c r="F49" s="8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ht="15.75" customHeight="1">
      <c r="E50" s="1"/>
      <c r="F50" s="91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ht="15.75" customHeight="1">
      <c r="E51" s="1"/>
      <c r="F51" s="86" t="s">
        <v>74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</row>
    <row r="52" ht="15.75" customHeight="1">
      <c r="E52" s="1"/>
      <c r="F52" s="86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</row>
    <row r="53" ht="15.75" customHeight="1">
      <c r="E53" s="1"/>
      <c r="F53" s="8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</row>
    <row r="54" ht="15.75" customHeight="1">
      <c r="E54" s="1"/>
      <c r="F54" s="93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</row>
    <row r="55" ht="15.75" customHeight="1">
      <c r="E55" s="1"/>
      <c r="F55" s="1"/>
      <c r="G55" s="1"/>
      <c r="H55" s="1"/>
      <c r="I55" s="1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</row>
    <row r="56" ht="15.75" customHeight="1">
      <c r="E56" s="1"/>
      <c r="F56" s="1"/>
      <c r="G56" s="1"/>
      <c r="H56" s="1"/>
      <c r="I56" s="1"/>
      <c r="J56" s="94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6"/>
    </row>
    <row r="57" ht="15.75" customHeight="1">
      <c r="E57" s="1"/>
      <c r="F57" s="1"/>
      <c r="G57" s="1"/>
      <c r="H57" s="1"/>
      <c r="I57" s="1"/>
      <c r="J57" s="97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9"/>
    </row>
    <row r="58" ht="15.75" customHeight="1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ht="15.75" customHeight="1">
      <c r="E59" s="1"/>
      <c r="F59" s="86" t="s">
        <v>75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ht="15.75" customHeight="1">
      <c r="E60" s="1"/>
      <c r="F60" s="8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ht="15.75" customHeight="1">
      <c r="E61" s="1"/>
      <c r="F61" s="8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ht="15.75" customHeight="1">
      <c r="E62" s="1"/>
      <c r="F62" s="86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ht="15.75" customHeight="1">
      <c r="E63" s="1"/>
      <c r="F63" s="91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ht="15.75" customHeight="1">
      <c r="E64" s="1"/>
      <c r="F64" s="86" t="s">
        <v>76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ht="15.75" customHeight="1">
      <c r="E65" s="1"/>
      <c r="F65" s="8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ht="15.75" customHeight="1">
      <c r="E66" s="1"/>
      <c r="F66" s="8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6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ht="15.75" customHeight="1">
      <c r="E67" s="1"/>
      <c r="F67" s="93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6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ht="15.75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0">
    <mergeCell ref="V9:W9"/>
    <mergeCell ref="X9:AC9"/>
    <mergeCell ref="AD9:AE9"/>
    <mergeCell ref="AF9:AI9"/>
    <mergeCell ref="AG12:AG15"/>
    <mergeCell ref="AI12:AI15"/>
    <mergeCell ref="AF14:AF15"/>
    <mergeCell ref="AH14:AH15"/>
    <mergeCell ref="A2:AI2"/>
    <mergeCell ref="B3:D3"/>
    <mergeCell ref="B4:D4"/>
    <mergeCell ref="B5:D5"/>
    <mergeCell ref="H5:N5"/>
    <mergeCell ref="B6:D6"/>
    <mergeCell ref="B9:D9"/>
    <mergeCell ref="E14:E15"/>
    <mergeCell ref="F14:F15"/>
    <mergeCell ref="E16:E17"/>
    <mergeCell ref="G14:R14"/>
    <mergeCell ref="S14:S15"/>
    <mergeCell ref="F9:H9"/>
    <mergeCell ref="I9:U9"/>
    <mergeCell ref="B10:D10"/>
    <mergeCell ref="B12:S12"/>
    <mergeCell ref="C13:S13"/>
    <mergeCell ref="A14:A15"/>
    <mergeCell ref="B14:B15"/>
    <mergeCell ref="A18:A19"/>
    <mergeCell ref="A20:A21"/>
    <mergeCell ref="B20:B21"/>
    <mergeCell ref="C20:C21"/>
    <mergeCell ref="D20:D21"/>
    <mergeCell ref="E20:E21"/>
    <mergeCell ref="D36:D37"/>
    <mergeCell ref="E36:E37"/>
    <mergeCell ref="D38:D39"/>
    <mergeCell ref="E38:E39"/>
    <mergeCell ref="X40:AE40"/>
    <mergeCell ref="A32:A33"/>
    <mergeCell ref="A34:A35"/>
    <mergeCell ref="B34:B35"/>
    <mergeCell ref="C34:C35"/>
    <mergeCell ref="D34:D35"/>
    <mergeCell ref="E34:E35"/>
    <mergeCell ref="A36:A37"/>
    <mergeCell ref="B36:B37"/>
    <mergeCell ref="C36:C37"/>
    <mergeCell ref="A38:A39"/>
    <mergeCell ref="B38:B39"/>
    <mergeCell ref="C38:C39"/>
    <mergeCell ref="B43:H43"/>
    <mergeCell ref="F46:S46"/>
    <mergeCell ref="F47:S47"/>
    <mergeCell ref="F48:S48"/>
    <mergeCell ref="AC48:AH48"/>
    <mergeCell ref="F49:S49"/>
    <mergeCell ref="F50:G50"/>
    <mergeCell ref="F51:S51"/>
    <mergeCell ref="F52:S52"/>
    <mergeCell ref="F63:G63"/>
    <mergeCell ref="F64:S64"/>
    <mergeCell ref="F65:S65"/>
    <mergeCell ref="F66:S66"/>
    <mergeCell ref="F67:S67"/>
    <mergeCell ref="F53:S53"/>
    <mergeCell ref="F54:S54"/>
    <mergeCell ref="J56:AK57"/>
    <mergeCell ref="F59:S59"/>
    <mergeCell ref="F60:S60"/>
    <mergeCell ref="F61:S61"/>
    <mergeCell ref="F62:S62"/>
    <mergeCell ref="B18:B19"/>
    <mergeCell ref="C18:C19"/>
    <mergeCell ref="E18:E19"/>
    <mergeCell ref="C14:C15"/>
    <mergeCell ref="D14:D15"/>
    <mergeCell ref="A16:A17"/>
    <mergeCell ref="B16:B17"/>
    <mergeCell ref="C16:C17"/>
    <mergeCell ref="D16:D17"/>
    <mergeCell ref="D18:D19"/>
    <mergeCell ref="C24:C25"/>
    <mergeCell ref="D24:D25"/>
    <mergeCell ref="A22:A23"/>
    <mergeCell ref="B22:B23"/>
    <mergeCell ref="C22:C23"/>
    <mergeCell ref="D22:D23"/>
    <mergeCell ref="E22:E23"/>
    <mergeCell ref="B24:B25"/>
    <mergeCell ref="E24:E25"/>
    <mergeCell ref="D28:D29"/>
    <mergeCell ref="E28:E29"/>
    <mergeCell ref="D30:D31"/>
    <mergeCell ref="E30:E31"/>
    <mergeCell ref="D32:D33"/>
    <mergeCell ref="E32:E33"/>
    <mergeCell ref="A24:A25"/>
    <mergeCell ref="A26:A27"/>
    <mergeCell ref="B26:B27"/>
    <mergeCell ref="C26:C27"/>
    <mergeCell ref="D26:D27"/>
    <mergeCell ref="E26:E27"/>
    <mergeCell ref="A28:A29"/>
    <mergeCell ref="B28:B29"/>
    <mergeCell ref="C28:C29"/>
    <mergeCell ref="A30:A31"/>
    <mergeCell ref="B30:B31"/>
    <mergeCell ref="C30:C31"/>
    <mergeCell ref="B32:B33"/>
    <mergeCell ref="C32:C33"/>
  </mergeCells>
  <hyperlinks>
    <hyperlink r:id="rId1" ref="P5"/>
    <hyperlink r:id="rId2" ref="X9"/>
  </hyperlinks>
  <printOptions/>
  <pageMargins bottom="1.0" footer="0.0" header="0.0" left="0.75" right="0.75" top="1.0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2023-09-07T17:25:32Z</dcterms:created>
  <dc:creator>DELL</dc:creator>
</cp:coreProperties>
</file>