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0000 PLAN OPERATIVO 2024\04_CENTROS DE EXTENSION Y PROD_OK\03_CIDUNT_F_OK\"/>
    </mc:Choice>
  </mc:AlternateContent>
  <xr:revisionPtr revIDLastSave="0" documentId="13_ncr:1_{9083A24C-69DB-4947-B6A4-B966530004B3}" xr6:coauthVersionLast="47" xr6:coauthVersionMax="47" xr10:uidLastSave="{00000000-0000-0000-0000-000000000000}"/>
  <bookViews>
    <workbookView xWindow="11760" yWindow="0" windowWidth="20685" windowHeight="16200" activeTab="1" xr2:uid="{00000000-000D-0000-FFFF-FFFF00000000}"/>
  </bookViews>
  <sheets>
    <sheet name="INSTRUCTIVO" sheetId="3" r:id="rId1"/>
    <sheet name="POI CIDUNT" sheetId="2" r:id="rId2"/>
  </sheets>
  <calcPr calcId="191029"/>
</workbook>
</file>

<file path=xl/calcChain.xml><?xml version="1.0" encoding="utf-8"?>
<calcChain xmlns="http://schemas.openxmlformats.org/spreadsheetml/2006/main">
  <c r="S54" i="2" l="1"/>
  <c r="G54" i="2"/>
  <c r="AF53" i="2"/>
  <c r="S53" i="2"/>
  <c r="AF52" i="2"/>
  <c r="AH52" i="2" s="1"/>
  <c r="AG52" i="2" s="1"/>
  <c r="AI52" i="2" s="1"/>
  <c r="S52" i="2"/>
  <c r="AF51" i="2"/>
  <c r="AH50" i="2"/>
  <c r="AG50" i="2" s="1"/>
  <c r="AI50" i="2" s="1"/>
  <c r="AF50" i="2"/>
  <c r="AF49" i="2"/>
  <c r="AF48" i="2"/>
  <c r="AH48" i="2" s="1"/>
  <c r="AG48" i="2" s="1"/>
  <c r="AI48" i="2" s="1"/>
  <c r="AF47" i="2"/>
  <c r="AF46" i="2"/>
  <c r="AH46" i="2" s="1"/>
  <c r="AG46" i="2" s="1"/>
  <c r="AI46" i="2" s="1"/>
  <c r="AF45" i="2"/>
  <c r="AF44" i="2"/>
  <c r="AH44" i="2" s="1"/>
  <c r="AG44" i="2" s="1"/>
  <c r="AI44" i="2" s="1"/>
  <c r="AF43" i="2"/>
  <c r="AF42" i="2"/>
  <c r="AH42" i="2" s="1"/>
  <c r="AG42" i="2" s="1"/>
  <c r="AI42" i="2" s="1"/>
  <c r="AF41" i="2"/>
  <c r="AH41" i="2" s="1"/>
  <c r="AG41" i="2" s="1"/>
  <c r="AI41" i="2" s="1"/>
  <c r="AF40" i="2"/>
  <c r="AH40" i="2" s="1"/>
  <c r="AG40" i="2" s="1"/>
  <c r="AI40" i="2" s="1"/>
  <c r="AF39" i="2"/>
  <c r="AH38" i="2"/>
  <c r="AG38" i="2" s="1"/>
  <c r="AI38" i="2" s="1"/>
  <c r="AF38" i="2"/>
  <c r="AF37" i="2"/>
  <c r="AF36" i="2"/>
  <c r="AH36" i="2" s="1"/>
  <c r="AG36" i="2" s="1"/>
  <c r="AI36" i="2" s="1"/>
  <c r="AF35" i="2"/>
  <c r="AH35" i="2" s="1"/>
  <c r="AG35" i="2" s="1"/>
  <c r="AI35" i="2" s="1"/>
  <c r="AH34" i="2"/>
  <c r="AG34" i="2" s="1"/>
  <c r="AI34" i="2" s="1"/>
  <c r="AF34" i="2"/>
  <c r="AF33" i="2"/>
  <c r="AH33" i="2" s="1"/>
  <c r="AG33" i="2" s="1"/>
  <c r="AI33" i="2" s="1"/>
  <c r="AF32" i="2"/>
  <c r="AH32" i="2" s="1"/>
  <c r="AG32" i="2" s="1"/>
  <c r="AI32" i="2" s="1"/>
  <c r="AF31" i="2"/>
  <c r="AF30" i="2"/>
  <c r="AH30" i="2" s="1"/>
  <c r="AG30" i="2" s="1"/>
  <c r="AI30" i="2" s="1"/>
  <c r="AF29" i="2"/>
  <c r="AH29" i="2" s="1"/>
  <c r="AG29" i="2" s="1"/>
  <c r="AI29" i="2" s="1"/>
  <c r="AF28" i="2"/>
  <c r="AH28" i="2" s="1"/>
  <c r="AG28" i="2" s="1"/>
  <c r="AI28" i="2" s="1"/>
  <c r="AF27" i="2"/>
  <c r="AF26" i="2"/>
  <c r="AH26" i="2" s="1"/>
  <c r="AG26" i="2" s="1"/>
  <c r="AI26" i="2" s="1"/>
  <c r="AF25" i="2"/>
  <c r="AH25" i="2" s="1"/>
  <c r="AG25" i="2" s="1"/>
  <c r="AI25" i="2" s="1"/>
  <c r="AF24" i="2"/>
  <c r="AH24" i="2" s="1"/>
  <c r="AG24" i="2" s="1"/>
  <c r="AI24" i="2" s="1"/>
  <c r="AF23" i="2"/>
  <c r="AH22" i="2"/>
  <c r="AG22" i="2" s="1"/>
  <c r="AI22" i="2" s="1"/>
  <c r="AF22" i="2"/>
  <c r="AF21" i="2"/>
  <c r="AF20" i="2"/>
  <c r="AH20" i="2" s="1"/>
  <c r="AG20" i="2" s="1"/>
  <c r="AI20" i="2" s="1"/>
  <c r="AF19" i="2"/>
  <c r="AH19" i="2" s="1"/>
  <c r="AG19" i="2" s="1"/>
  <c r="AI19" i="2" s="1"/>
  <c r="AH18" i="2"/>
  <c r="AG18" i="2" s="1"/>
  <c r="AI18" i="2" s="1"/>
  <c r="AF18" i="2"/>
  <c r="AF17" i="2"/>
  <c r="AF54" i="2" s="1"/>
  <c r="AF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16" i="2"/>
  <c r="AH53" i="2" l="1"/>
  <c r="AG53" i="2" s="1"/>
  <c r="AI53" i="2" s="1"/>
  <c r="AH31" i="2"/>
  <c r="AG31" i="2" s="1"/>
  <c r="AI31" i="2" s="1"/>
  <c r="AH47" i="2"/>
  <c r="AG47" i="2" s="1"/>
  <c r="AI47" i="2" s="1"/>
  <c r="AH16" i="2"/>
  <c r="AG16" i="2" s="1"/>
  <c r="AI16" i="2" s="1"/>
  <c r="AH27" i="2"/>
  <c r="AG27" i="2" s="1"/>
  <c r="AI27" i="2" s="1"/>
  <c r="AH43" i="2"/>
  <c r="AG43" i="2" s="1"/>
  <c r="AI43" i="2" s="1"/>
  <c r="AH45" i="2"/>
  <c r="AG45" i="2" s="1"/>
  <c r="AI45" i="2" s="1"/>
  <c r="AH23" i="2"/>
  <c r="AG23" i="2" s="1"/>
  <c r="AI23" i="2" s="1"/>
  <c r="AH39" i="2"/>
  <c r="AG39" i="2" s="1"/>
  <c r="AI39" i="2" s="1"/>
  <c r="AH51" i="2"/>
  <c r="AG51" i="2" s="1"/>
  <c r="AI51" i="2" s="1"/>
  <c r="AH49" i="2"/>
  <c r="AG49" i="2" s="1"/>
  <c r="AI49" i="2" s="1"/>
  <c r="AH37" i="2"/>
  <c r="AG37" i="2" s="1"/>
  <c r="AI37" i="2" s="1"/>
  <c r="AH21" i="2"/>
  <c r="AG21" i="2" s="1"/>
  <c r="AI21" i="2" s="1"/>
  <c r="AH17" i="2"/>
  <c r="AG17" i="2" s="1"/>
  <c r="AI17" i="2" s="1"/>
</calcChain>
</file>

<file path=xl/sharedStrings.xml><?xml version="1.0" encoding="utf-8"?>
<sst xmlns="http://schemas.openxmlformats.org/spreadsheetml/2006/main" count="142" uniqueCount="96">
  <si>
    <t>Periodo PEI :</t>
  </si>
  <si>
    <t>Nivel de Gobierno :</t>
  </si>
  <si>
    <t>E - GOBIERNO NACIONAL</t>
  </si>
  <si>
    <t>Sector :</t>
  </si>
  <si>
    <t>10 - EDUCACION</t>
  </si>
  <si>
    <t>Pliego :</t>
  </si>
  <si>
    <t>512 - U.N. DE TRUJILLO</t>
  </si>
  <si>
    <t>Unidad Ejecutora :</t>
  </si>
  <si>
    <t>000090 - UNIVERSIDAD NACIONAL DE TRUJILLO</t>
  </si>
  <si>
    <t>Centro de Costo:</t>
  </si>
  <si>
    <t>1.38 - CENTRO DE IDIOMAS CIDUNT</t>
  </si>
  <si>
    <t>OEI.03</t>
  </si>
  <si>
    <t>AEI.03.01</t>
  </si>
  <si>
    <t>COD.</t>
  </si>
  <si>
    <t>Actividad Operativa / Inversiones</t>
  </si>
  <si>
    <t>U.M.</t>
  </si>
  <si>
    <t>Meta</t>
  </si>
  <si>
    <t>PROGRAMACION</t>
  </si>
  <si>
    <t>Total Anual</t>
  </si>
  <si>
    <t>AOI00009000250</t>
  </si>
  <si>
    <t>DIFUSIÓN DE PROCESOS DE INSCRIPCIÓN Y PUBLICACIÓN DE CURSOS, IDIOMAS Y CICLOS</t>
  </si>
  <si>
    <t>097 : PUBLICACION</t>
  </si>
  <si>
    <t>Financiero S/.</t>
  </si>
  <si>
    <t>AOI00009000251</t>
  </si>
  <si>
    <t>MATRÍCULA Y REGISTRO DE ALUMNOS</t>
  </si>
  <si>
    <t>408 : ESTUDIANTES</t>
  </si>
  <si>
    <t>AOI00009000252</t>
  </si>
  <si>
    <t>AOI00009000253</t>
  </si>
  <si>
    <t>EVALUACIÓN DEL BENEFICIARIO DEL SERVICIO</t>
  </si>
  <si>
    <t>263 : ENCUESTA</t>
  </si>
  <si>
    <t>AOI00009000319</t>
  </si>
  <si>
    <t>VALIDACIÓN Y MODIFICACIÓN DE PLAN DE ESTUDIOS DE IDIOMAS QUE BRINDA EL CIDUNT</t>
  </si>
  <si>
    <t>184 : PROGRAMA EDUCATIVO</t>
  </si>
  <si>
    <t>AOI00009000320</t>
  </si>
  <si>
    <t>REALIZACIÓN DE CONVENIOS CON INSTITUCIONES QUE BRINDEN APOYO A CIDUNT</t>
  </si>
  <si>
    <t>023 : CONVENIO</t>
  </si>
  <si>
    <t>AOI00009000322</t>
  </si>
  <si>
    <t>IMPLEMENTACIÓN DE LABORATORIO DE IDIOMAS</t>
  </si>
  <si>
    <t>542 : LABORATORIO</t>
  </si>
  <si>
    <t>AOI00009000323</t>
  </si>
  <si>
    <t>VI SEMINARIO REGIONAL CIDUNT</t>
  </si>
  <si>
    <t>486 : TALLER</t>
  </si>
  <si>
    <t>AOI00009000324</t>
  </si>
  <si>
    <t>TALLER DE CAPACITACIÓN PARA PROFESORES</t>
  </si>
  <si>
    <t>AOI00009000359</t>
  </si>
  <si>
    <t>TALLER DE CAPACITACIÓN PARA ADMNISTRATIVOS</t>
  </si>
  <si>
    <t>AOI00009000360</t>
  </si>
  <si>
    <t>ADQUISICIÓN DE EQUIPOS Y MOBILIARIO</t>
  </si>
  <si>
    <t>112 : UNIDAD</t>
  </si>
  <si>
    <t>AOI00009000362</t>
  </si>
  <si>
    <t>ACTIVIDAD CULTURAL Y DEPORTIVA POR ANIVERSARIO Y CLAUSURA DE AÑO ACADÉMICO DE CIDUNT</t>
  </si>
  <si>
    <t>117 : EVENTOS</t>
  </si>
  <si>
    <t>AOI00009000363</t>
  </si>
  <si>
    <t>MANTENIMIENTO DEL INTERNET Y EL SISTEMA CIDUNT</t>
  </si>
  <si>
    <t>107 : SERVICIO</t>
  </si>
  <si>
    <t>AOI00009000364</t>
  </si>
  <si>
    <t>PINTADO DE LOCAL CIDUNT</t>
  </si>
  <si>
    <t>AOI00009000414</t>
  </si>
  <si>
    <t>MANTENIMIENTO DE REDES ELÉCTRICAS, AGUA Y DESAGÜE</t>
  </si>
  <si>
    <t>AOI00009000415</t>
  </si>
  <si>
    <t>MANTENIMIENTO DE POZOS Y CISTERNA</t>
  </si>
  <si>
    <t>2023 - 2026</t>
  </si>
  <si>
    <t>REGISTRO VIRTUAL DE CENTROS DE COSTOS:</t>
  </si>
  <si>
    <t>Responsable de Centro de Costo:</t>
  </si>
  <si>
    <t>Correo:</t>
  </si>
  <si>
    <t xml:space="preserve"> </t>
  </si>
  <si>
    <t>Celular:</t>
  </si>
  <si>
    <t>GESTIONAR EL PAGO DEL SERVICIO DE INTERNET</t>
  </si>
  <si>
    <t>GESTIONAR EL PAGO DEL SERVICIO DE VIGILANCIA</t>
  </si>
  <si>
    <t>MEJORAR LA EXTENSION CULTURAL,PROYECCION Y RESPONSABILIDAD SOCIAL Y AMBIENTAL EN LA COMUNIDAD UNIVERSITARIA Y LA SOCIEDAD.</t>
  </si>
  <si>
    <t>Físico</t>
  </si>
  <si>
    <t>001:ACCION</t>
  </si>
  <si>
    <t>PROGRAMA DE SERVICIOS DE ATENCION EJECUTADOS CON EFECTIVIDAD EN LOS CENTROS DE EXTENSION Y PRODUCION PARA LA COMUNIDAD.</t>
  </si>
  <si>
    <t>https://bit.ly/3EYcZwf</t>
  </si>
  <si>
    <t>C0865</t>
  </si>
  <si>
    <t>C0873</t>
  </si>
  <si>
    <t>C0067</t>
  </si>
  <si>
    <t>C0325</t>
  </si>
  <si>
    <t>Semáforo BSC</t>
  </si>
  <si>
    <t>Grado de eficacia</t>
  </si>
  <si>
    <t>SEGUIMIENTO DEL PLAN OPERATIVO  (MESES)</t>
  </si>
  <si>
    <t>Total Avance Meta Fisica Anual / Total Meta Financiera Anual</t>
  </si>
  <si>
    <t>% Avance Meta Fisica Anual / % Avance Meta Financiera Anual</t>
  </si>
  <si>
    <t>TOTAL FINANCIERO :</t>
  </si>
  <si>
    <t>TOTAL AVANCE META FINANCIERA DEL POI :</t>
  </si>
  <si>
    <t>EVIDENCIA DEL TOTAL DE AVANCE DE META FÍSICA ANUAL (RESULTADOS OBTENIDOS)</t>
  </si>
  <si>
    <t xml:space="preserve">TABLA DE SEGUIMIENTO Y EVALUACIÓN </t>
  </si>
  <si>
    <t>JUSTIFICACIÓN DE PORCENTAJE DE AVANCE DE META FÍSICA ANUAL (GRADO DE EFICACIA)</t>
  </si>
  <si>
    <t>EVIDENCIA DEL TOTAL DE AVANCE DE META FINANCIERA ANUAL (RESULTADOS OBTENIDOS)</t>
  </si>
  <si>
    <t>JUSTIFICACIÓN DE PORCENTAJE DE AVANCE DE META FINANCIERA ANUAL (GRADO DE EFICACIA)</t>
  </si>
  <si>
    <t xml:space="preserve">Instrucciones para llenado del Seguimiento del Plan Operativo de su Unidad </t>
  </si>
  <si>
    <t>Los responsables de las unidades académicas u administrativas (Centro de Costos) deben registrar información cuantitativa del avance de las metas físicas y metas financieras de actividades en la columna SEGUIMIENTO(MESES).
Así mismo, describir en forma resumida las evidencias del total de avance de la Meta Física Anual y del avance de la Meta Financiera, y su justificación del porcentaje correspondiente. 
A continuación, se mostrará los ítems de la tabla del Plan Operativo:
1. COD: Código asignado a la actividad.
2.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</si>
  <si>
    <t>PLAN OPERATIVO 2024 Y SEGUIMIENTO</t>
  </si>
  <si>
    <t>PLAN OPERATIVO INSTITUCIONAL 2024</t>
  </si>
  <si>
    <t>GESTIÓN DEL DESARROLLO DE CLASES DE IDIOMAS A ESTUDIANTES</t>
  </si>
  <si>
    <t>GESTIÓN DEL PAGO DEL SERVICIO DE TELEFONÍA MOVIL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</si>
</sst>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8D7D5"/>
        <bgColor indexed="64"/>
      </patternFill>
    </fill>
    <fill>
      <patternFill patternType="solid">
        <fgColor rgb="FFD9E6F6"/>
        <bgColor indexed="64"/>
      </patternFill>
    </fill>
    <fill>
      <patternFill patternType="solid">
        <fgColor rgb="FF9EBFE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B9F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FFFFF"/>
        <bgColor indexed="64"/>
      </patternFill>
    </fill>
    <fill>
      <patternFill patternType="solid">
        <fgColor rgb="FFB2FAF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wrapText="1"/>
    </xf>
    <xf numFmtId="0" fontId="16" fillId="0" borderId="11" xfId="0" applyFont="1" applyBorder="1" applyAlignment="1">
      <alignment vertical="top" wrapText="1"/>
    </xf>
    <xf numFmtId="0" fontId="0" fillId="0" borderId="12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16" fillId="0" borderId="16" xfId="0" applyFont="1" applyBorder="1" applyAlignment="1">
      <alignment vertical="top" wrapText="1"/>
    </xf>
    <xf numFmtId="0" fontId="0" fillId="0" borderId="17" xfId="0" applyBorder="1"/>
    <xf numFmtId="0" fontId="0" fillId="0" borderId="13" xfId="0" applyBorder="1" applyAlignment="1">
      <alignment wrapText="1"/>
    </xf>
    <xf numFmtId="0" fontId="0" fillId="33" borderId="10" xfId="0" applyFill="1" applyBorder="1" applyAlignment="1">
      <alignment horizontal="right" wrapText="1"/>
    </xf>
    <xf numFmtId="0" fontId="0" fillId="0" borderId="10" xfId="0" applyBorder="1" applyAlignment="1">
      <alignment wrapText="1"/>
    </xf>
    <xf numFmtId="0" fontId="0" fillId="34" borderId="10" xfId="0" applyFill="1" applyBorder="1" applyAlignment="1">
      <alignment horizontal="right" wrapText="1"/>
    </xf>
    <xf numFmtId="0" fontId="0" fillId="35" borderId="10" xfId="0" applyFill="1" applyBorder="1" applyAlignment="1">
      <alignment horizontal="center" wrapText="1"/>
    </xf>
    <xf numFmtId="0" fontId="20" fillId="0" borderId="0" xfId="42" applyBorder="1"/>
    <xf numFmtId="0" fontId="0" fillId="0" borderId="0" xfId="0" applyAlignment="1">
      <alignment horizontal="right" wrapText="1"/>
    </xf>
    <xf numFmtId="4" fontId="18" fillId="0" borderId="0" xfId="0" applyNumberFormat="1" applyFont="1" applyAlignment="1">
      <alignment horizontal="left" wrapText="1"/>
    </xf>
    <xf numFmtId="0" fontId="18" fillId="0" borderId="10" xfId="0" applyFont="1" applyBorder="1" applyAlignment="1">
      <alignment wrapText="1"/>
    </xf>
    <xf numFmtId="0" fontId="0" fillId="36" borderId="0" xfId="0" applyFill="1"/>
    <xf numFmtId="0" fontId="0" fillId="36" borderId="14" xfId="0" applyFill="1" applyBorder="1"/>
    <xf numFmtId="0" fontId="0" fillId="37" borderId="10" xfId="0" applyFill="1" applyBorder="1" applyAlignment="1" applyProtection="1">
      <alignment horizontal="center" wrapText="1"/>
      <protection locked="0"/>
    </xf>
    <xf numFmtId="0" fontId="18" fillId="38" borderId="10" xfId="0" applyFont="1" applyFill="1" applyBorder="1" applyAlignment="1" applyProtection="1">
      <alignment horizontal="center" wrapText="1"/>
      <protection locked="0"/>
    </xf>
    <xf numFmtId="0" fontId="18" fillId="38" borderId="10" xfId="0" applyFont="1" applyFill="1" applyBorder="1" applyAlignment="1">
      <alignment horizontal="center" wrapText="1"/>
    </xf>
    <xf numFmtId="2" fontId="25" fillId="38" borderId="20" xfId="0" applyNumberFormat="1" applyFont="1" applyFill="1" applyBorder="1" applyAlignment="1">
      <alignment horizontal="center" vertical="center" wrapText="1"/>
    </xf>
    <xf numFmtId="2" fontId="18" fillId="38" borderId="10" xfId="0" applyNumberFormat="1" applyFont="1" applyFill="1" applyBorder="1" applyAlignment="1">
      <alignment horizontal="center" wrapText="1"/>
    </xf>
    <xf numFmtId="2" fontId="26" fillId="38" borderId="22" xfId="0" applyNumberFormat="1" applyFont="1" applyFill="1" applyBorder="1" applyAlignment="1">
      <alignment horizontal="center" wrapText="1"/>
    </xf>
    <xf numFmtId="0" fontId="18" fillId="39" borderId="10" xfId="0" applyFont="1" applyFill="1" applyBorder="1" applyAlignment="1" applyProtection="1">
      <alignment horizontal="center" wrapText="1"/>
      <protection locked="0"/>
    </xf>
    <xf numFmtId="0" fontId="18" fillId="40" borderId="10" xfId="0" applyFont="1" applyFill="1" applyBorder="1" applyAlignment="1">
      <alignment horizontal="center" wrapText="1"/>
    </xf>
    <xf numFmtId="2" fontId="25" fillId="39" borderId="20" xfId="0" applyNumberFormat="1" applyFont="1" applyFill="1" applyBorder="1" applyAlignment="1">
      <alignment horizontal="center" vertical="center" wrapText="1"/>
    </xf>
    <xf numFmtId="2" fontId="18" fillId="39" borderId="10" xfId="0" applyNumberFormat="1" applyFont="1" applyFill="1" applyBorder="1" applyAlignment="1">
      <alignment horizontal="center" wrapText="1"/>
    </xf>
    <xf numFmtId="2" fontId="26" fillId="40" borderId="22" xfId="0" applyNumberFormat="1" applyFont="1" applyFill="1" applyBorder="1" applyAlignment="1">
      <alignment horizontal="center" wrapText="1"/>
    </xf>
    <xf numFmtId="2" fontId="25" fillId="0" borderId="0" xfId="0" applyNumberFormat="1" applyFont="1" applyAlignment="1">
      <alignment horizontal="center" vertical="center" wrapText="1"/>
    </xf>
    <xf numFmtId="2" fontId="18" fillId="0" borderId="0" xfId="0" applyNumberFormat="1" applyFont="1" applyAlignment="1">
      <alignment horizontal="center" wrapText="1"/>
    </xf>
    <xf numFmtId="2" fontId="26" fillId="0" borderId="0" xfId="0" applyNumberFormat="1" applyFont="1" applyAlignment="1">
      <alignment horizontal="center" wrapText="1"/>
    </xf>
    <xf numFmtId="2" fontId="25" fillId="39" borderId="10" xfId="0" applyNumberFormat="1" applyFont="1" applyFill="1" applyBorder="1" applyAlignment="1">
      <alignment horizontal="center" vertical="center" wrapText="1"/>
    </xf>
    <xf numFmtId="2" fontId="26" fillId="40" borderId="10" xfId="0" applyNumberFormat="1" applyFont="1" applyFill="1" applyBorder="1" applyAlignment="1">
      <alignment horizontal="center" wrapText="1"/>
    </xf>
    <xf numFmtId="0" fontId="18" fillId="39" borderId="24" xfId="0" applyFont="1" applyFill="1" applyBorder="1" applyAlignment="1">
      <alignment horizontal="center" wrapText="1"/>
    </xf>
    <xf numFmtId="0" fontId="18" fillId="39" borderId="10" xfId="0" applyFont="1" applyFill="1" applyBorder="1" applyAlignment="1">
      <alignment horizontal="center" wrapText="1"/>
    </xf>
    <xf numFmtId="4" fontId="18" fillId="39" borderId="10" xfId="0" applyNumberFormat="1" applyFont="1" applyFill="1" applyBorder="1" applyAlignment="1">
      <alignment horizontal="center" wrapText="1"/>
    </xf>
    <xf numFmtId="0" fontId="18" fillId="39" borderId="19" xfId="0" applyFont="1" applyFill="1" applyBorder="1" applyAlignment="1">
      <alignment horizontal="center" wrapText="1"/>
    </xf>
    <xf numFmtId="0" fontId="0" fillId="36" borderId="0" xfId="0" applyFill="1" applyAlignment="1">
      <alignment wrapText="1"/>
    </xf>
    <xf numFmtId="0" fontId="0" fillId="36" borderId="0" xfId="0" applyFill="1" applyAlignment="1">
      <alignment horizontal="center" wrapText="1"/>
    </xf>
    <xf numFmtId="0" fontId="16" fillId="36" borderId="0" xfId="0" applyFont="1" applyFill="1"/>
    <xf numFmtId="0" fontId="0" fillId="36" borderId="0" xfId="0" applyFill="1" applyAlignment="1">
      <alignment horizontal="center"/>
    </xf>
    <xf numFmtId="0" fontId="13" fillId="42" borderId="0" xfId="0" applyFont="1" applyFill="1" applyAlignment="1">
      <alignment horizontal="center" vertical="center"/>
    </xf>
    <xf numFmtId="0" fontId="0" fillId="43" borderId="16" xfId="0" applyFill="1" applyBorder="1" applyAlignment="1">
      <alignment horizontal="left" vertical="center" wrapText="1"/>
    </xf>
    <xf numFmtId="0" fontId="0" fillId="43" borderId="17" xfId="0" applyFill="1" applyBorder="1" applyAlignment="1">
      <alignment horizontal="left" vertical="center" wrapText="1"/>
    </xf>
    <xf numFmtId="0" fontId="0" fillId="0" borderId="18" xfId="0" applyBorder="1" applyAlignment="1">
      <alignment wrapText="1"/>
    </xf>
    <xf numFmtId="0" fontId="0" fillId="43" borderId="11" xfId="0" applyFill="1" applyBorder="1" applyAlignment="1">
      <alignment horizontal="left" vertical="center" wrapText="1"/>
    </xf>
    <xf numFmtId="0" fontId="0" fillId="43" borderId="0" xfId="0" applyFill="1" applyAlignment="1">
      <alignment horizontal="left" vertical="center" wrapText="1"/>
    </xf>
    <xf numFmtId="0" fontId="0" fillId="0" borderId="12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0" xfId="0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27" fillId="36" borderId="0" xfId="0" applyFont="1" applyFill="1" applyAlignment="1">
      <alignment horizontal="center"/>
    </xf>
    <xf numFmtId="0" fontId="27" fillId="0" borderId="0" xfId="0" applyFont="1" applyAlignment="1">
      <alignment horizontal="center"/>
    </xf>
    <xf numFmtId="0" fontId="0" fillId="36" borderId="10" xfId="0" applyFill="1" applyBorder="1" applyAlignment="1">
      <alignment horizontal="center" vertical="justify" wrapText="1"/>
    </xf>
    <xf numFmtId="0" fontId="0" fillId="36" borderId="10" xfId="0" applyFill="1" applyBorder="1" applyAlignment="1">
      <alignment horizontal="center"/>
    </xf>
    <xf numFmtId="0" fontId="0" fillId="36" borderId="0" xfId="0" applyFill="1" applyAlignment="1">
      <alignment horizontal="center"/>
    </xf>
    <xf numFmtId="0" fontId="0" fillId="36" borderId="0" xfId="0" applyFill="1" applyAlignment="1">
      <alignment vertical="justify" wrapText="1"/>
    </xf>
    <xf numFmtId="0" fontId="18" fillId="36" borderId="10" xfId="0" applyFont="1" applyFill="1" applyBorder="1" applyAlignment="1">
      <alignment horizontal="right" wrapText="1"/>
    </xf>
    <xf numFmtId="0" fontId="18" fillId="0" borderId="10" xfId="0" applyFont="1" applyBorder="1" applyAlignment="1">
      <alignment horizontal="right" wrapText="1"/>
    </xf>
    <xf numFmtId="0" fontId="0" fillId="36" borderId="20" xfId="0" applyFill="1" applyBorder="1" applyAlignment="1">
      <alignment horizontal="center" vertical="justify" wrapText="1"/>
    </xf>
    <xf numFmtId="0" fontId="0" fillId="36" borderId="21" xfId="0" applyFill="1" applyBorder="1" applyAlignment="1">
      <alignment horizontal="center" vertical="justify" wrapText="1"/>
    </xf>
    <xf numFmtId="0" fontId="0" fillId="36" borderId="22" xfId="0" applyFill="1" applyBorder="1" applyAlignment="1">
      <alignment horizontal="center" vertical="justify" wrapText="1"/>
    </xf>
    <xf numFmtId="0" fontId="0" fillId="36" borderId="20" xfId="0" applyFill="1" applyBorder="1" applyAlignment="1">
      <alignment horizontal="center" wrapText="1"/>
    </xf>
    <xf numFmtId="0" fontId="0" fillId="36" borderId="21" xfId="0" applyFill="1" applyBorder="1" applyAlignment="1">
      <alignment horizontal="center" wrapText="1"/>
    </xf>
    <xf numFmtId="0" fontId="0" fillId="36" borderId="22" xfId="0" applyFill="1" applyBorder="1" applyAlignment="1">
      <alignment horizontal="center" wrapText="1"/>
    </xf>
    <xf numFmtId="0" fontId="16" fillId="36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22" fillId="37" borderId="19" xfId="0" applyFont="1" applyFill="1" applyBorder="1" applyAlignment="1">
      <alignment horizontal="center" vertical="center" textRotation="90" wrapText="1"/>
    </xf>
    <xf numFmtId="0" fontId="22" fillId="37" borderId="23" xfId="0" applyFont="1" applyFill="1" applyBorder="1" applyAlignment="1">
      <alignment horizontal="center" vertical="center" textRotation="90" wrapText="1"/>
    </xf>
    <xf numFmtId="0" fontId="22" fillId="37" borderId="24" xfId="0" applyFont="1" applyFill="1" applyBorder="1" applyAlignment="1">
      <alignment horizontal="center" vertical="center" textRotation="90" wrapText="1"/>
    </xf>
    <xf numFmtId="0" fontId="23" fillId="37" borderId="19" xfId="0" applyFont="1" applyFill="1" applyBorder="1" applyAlignment="1">
      <alignment horizontal="center" vertical="center" textRotation="90" wrapText="1"/>
    </xf>
    <xf numFmtId="0" fontId="23" fillId="37" borderId="23" xfId="0" applyFont="1" applyFill="1" applyBorder="1" applyAlignment="1">
      <alignment horizontal="center" vertical="center" textRotation="90" wrapText="1"/>
    </xf>
    <xf numFmtId="0" fontId="23" fillId="37" borderId="24" xfId="0" applyFont="1" applyFill="1" applyBorder="1" applyAlignment="1">
      <alignment horizontal="center" vertical="center" textRotation="90" wrapText="1"/>
    </xf>
    <xf numFmtId="0" fontId="24" fillId="37" borderId="24" xfId="0" applyFont="1" applyFill="1" applyBorder="1" applyAlignment="1" applyProtection="1">
      <alignment horizontal="center" vertical="center" wrapText="1"/>
      <protection locked="0"/>
    </xf>
    <xf numFmtId="0" fontId="23" fillId="37" borderId="13" xfId="0" applyFont="1" applyFill="1" applyBorder="1" applyAlignment="1">
      <alignment horizontal="center" wrapText="1"/>
    </xf>
    <xf numFmtId="0" fontId="23" fillId="37" borderId="20" xfId="0" applyFont="1" applyFill="1" applyBorder="1" applyAlignment="1">
      <alignment horizontal="center" wrapText="1"/>
    </xf>
    <xf numFmtId="0" fontId="23" fillId="37" borderId="21" xfId="0" applyFont="1" applyFill="1" applyBorder="1" applyAlignment="1">
      <alignment horizontal="center" wrapText="1"/>
    </xf>
    <xf numFmtId="0" fontId="19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top"/>
    </xf>
    <xf numFmtId="0" fontId="21" fillId="0" borderId="10" xfId="0" applyFont="1" applyBorder="1" applyAlignment="1">
      <alignment horizontal="center"/>
    </xf>
    <xf numFmtId="0" fontId="20" fillId="0" borderId="10" xfId="42" applyBorder="1" applyAlignment="1">
      <alignment horizontal="center" vertical="top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0" xfId="0" applyBorder="1" applyAlignment="1">
      <alignment wrapText="1"/>
    </xf>
    <xf numFmtId="0" fontId="18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horizontal="left" wrapText="1"/>
    </xf>
    <xf numFmtId="0" fontId="18" fillId="0" borderId="10" xfId="0" applyFont="1" applyBorder="1" applyAlignment="1">
      <alignment wrapText="1"/>
    </xf>
    <xf numFmtId="0" fontId="0" fillId="35" borderId="10" xfId="0" applyFill="1" applyBorder="1" applyAlignment="1">
      <alignment horizontal="center" wrapText="1"/>
    </xf>
    <xf numFmtId="0" fontId="0" fillId="33" borderId="20" xfId="0" applyFill="1" applyBorder="1" applyAlignment="1">
      <alignment horizontal="center" wrapText="1"/>
    </xf>
    <xf numFmtId="0" fontId="0" fillId="33" borderId="21" xfId="0" applyFill="1" applyBorder="1" applyAlignment="1">
      <alignment horizontal="center" wrapText="1"/>
    </xf>
    <xf numFmtId="0" fontId="0" fillId="33" borderId="22" xfId="0" applyFill="1" applyBorder="1" applyAlignment="1">
      <alignment horizontal="center" wrapText="1"/>
    </xf>
    <xf numFmtId="0" fontId="0" fillId="34" borderId="20" xfId="0" applyFill="1" applyBorder="1" applyAlignment="1">
      <alignment horizontal="center" wrapText="1"/>
    </xf>
    <xf numFmtId="0" fontId="0" fillId="34" borderId="21" xfId="0" applyFill="1" applyBorder="1" applyAlignment="1">
      <alignment horizontal="center" wrapText="1"/>
    </xf>
    <xf numFmtId="0" fontId="0" fillId="34" borderId="22" xfId="0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18" fillId="41" borderId="10" xfId="0" applyFont="1" applyFill="1" applyBorder="1" applyAlignment="1">
      <alignment wrapText="1"/>
    </xf>
    <xf numFmtId="0" fontId="18" fillId="41" borderId="10" xfId="0" applyFont="1" applyFill="1" applyBorder="1" applyAlignment="1">
      <alignment horizontal="left" wrapText="1"/>
    </xf>
    <xf numFmtId="4" fontId="0" fillId="0" borderId="0" xfId="0" applyNumberFormat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2" builtinId="8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A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POI 2022-FAC. CC. AGROPECUAR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245806</xdr:colOff>
      <xdr:row>12</xdr:row>
      <xdr:rowOff>168992</xdr:rowOff>
    </xdr:from>
    <xdr:to>
      <xdr:col>11</xdr:col>
      <xdr:colOff>560745</xdr:colOff>
      <xdr:row>16</xdr:row>
      <xdr:rowOff>46089</xdr:rowOff>
    </xdr:to>
    <xdr:sp macro="" textlink="">
      <xdr:nvSpPr>
        <xdr:cNvPr id="2" name="Flecha: a la derech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9EEEE3-4933-444C-A5E4-5FF04AA1A28F}"/>
            </a:ext>
          </a:extLst>
        </xdr:cNvPr>
        <xdr:cNvSpPr/>
      </xdr:nvSpPr>
      <xdr:spPr>
        <a:xfrm>
          <a:off x="7865806" y="2312117"/>
          <a:ext cx="1076939" cy="639097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101600</xdr:colOff>
      <xdr:row>61</xdr:row>
      <xdr:rowOff>152400</xdr:rowOff>
    </xdr:from>
    <xdr:to>
      <xdr:col>35</xdr:col>
      <xdr:colOff>596245</xdr:colOff>
      <xdr:row>77</xdr:row>
      <xdr:rowOff>104400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7348C9-3484-4805-93AA-A8FA92A13C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03300" y="7286625"/>
          <a:ext cx="5219045" cy="30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bit.ly/3EYcZwf" TargetMode="External"/><Relationship Id="rId1" Type="http://schemas.openxmlformats.org/officeDocument/2006/relationships/hyperlink" Target="mailto:whtorresb1@yahoo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3C335-8379-4576-BCC9-39762C0B24A5}">
  <dimension ref="A1:V121"/>
  <sheetViews>
    <sheetView topLeftCell="A10" workbookViewId="0">
      <selection activeCell="P19" sqref="P19"/>
    </sheetView>
  </sheetViews>
  <sheetFormatPr baseColWidth="10" defaultRowHeight="15" x14ac:dyDescent="0.25"/>
  <sheetData>
    <row r="1" spans="1:22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2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22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22" x14ac:dyDescent="0.25">
      <c r="A4" s="18"/>
      <c r="B4" s="18"/>
      <c r="C4" s="44" t="s">
        <v>90</v>
      </c>
      <c r="D4" s="44"/>
      <c r="E4" s="44"/>
      <c r="F4" s="44"/>
      <c r="G4" s="44"/>
      <c r="H4" s="44"/>
      <c r="I4" s="44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spans="1:22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</row>
    <row r="6" spans="1:22" x14ac:dyDescent="0.25">
      <c r="A6" s="18"/>
      <c r="B6" s="18"/>
      <c r="C6" s="45" t="s">
        <v>91</v>
      </c>
      <c r="D6" s="46"/>
      <c r="E6" s="46"/>
      <c r="F6" s="46"/>
      <c r="G6" s="46"/>
      <c r="H6" s="46"/>
      <c r="I6" s="46"/>
      <c r="J6" s="47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</row>
    <row r="7" spans="1:22" x14ac:dyDescent="0.25">
      <c r="A7" s="18"/>
      <c r="B7" s="18"/>
      <c r="C7" s="48"/>
      <c r="D7" s="49"/>
      <c r="E7" s="49"/>
      <c r="F7" s="49"/>
      <c r="G7" s="49"/>
      <c r="H7" s="49"/>
      <c r="I7" s="49"/>
      <c r="J7" s="50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</row>
    <row r="8" spans="1:22" x14ac:dyDescent="0.25">
      <c r="A8" s="18"/>
      <c r="B8" s="18"/>
      <c r="C8" s="48"/>
      <c r="D8" s="49"/>
      <c r="E8" s="49"/>
      <c r="F8" s="49"/>
      <c r="G8" s="49"/>
      <c r="H8" s="49"/>
      <c r="I8" s="49"/>
      <c r="J8" s="50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</row>
    <row r="9" spans="1:22" x14ac:dyDescent="0.25">
      <c r="A9" s="18"/>
      <c r="B9" s="18"/>
      <c r="C9" s="48"/>
      <c r="D9" s="49"/>
      <c r="E9" s="49"/>
      <c r="F9" s="49"/>
      <c r="G9" s="49"/>
      <c r="H9" s="49"/>
      <c r="I9" s="49"/>
      <c r="J9" s="50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spans="1:22" x14ac:dyDescent="0.25">
      <c r="A10" s="18"/>
      <c r="B10" s="18"/>
      <c r="C10" s="48"/>
      <c r="D10" s="49"/>
      <c r="E10" s="49"/>
      <c r="F10" s="49"/>
      <c r="G10" s="49"/>
      <c r="H10" s="49"/>
      <c r="I10" s="49"/>
      <c r="J10" s="50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</row>
    <row r="11" spans="1:22" x14ac:dyDescent="0.25">
      <c r="A11" s="18"/>
      <c r="B11" s="18"/>
      <c r="C11" s="48"/>
      <c r="D11" s="49"/>
      <c r="E11" s="49"/>
      <c r="F11" s="49"/>
      <c r="G11" s="49"/>
      <c r="H11" s="49"/>
      <c r="I11" s="49"/>
      <c r="J11" s="50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2" ht="18.75" x14ac:dyDescent="0.3">
      <c r="A12" s="18"/>
      <c r="B12" s="18"/>
      <c r="C12" s="48"/>
      <c r="D12" s="49"/>
      <c r="E12" s="49"/>
      <c r="F12" s="49"/>
      <c r="G12" s="49"/>
      <c r="H12" s="49"/>
      <c r="I12" s="49"/>
      <c r="J12" s="50"/>
      <c r="N12" s="56" t="s">
        <v>92</v>
      </c>
      <c r="O12" s="57"/>
      <c r="P12" s="57"/>
      <c r="Q12" s="57"/>
      <c r="R12" s="18"/>
      <c r="S12" s="18"/>
      <c r="T12" s="18"/>
      <c r="U12" s="18"/>
      <c r="V12" s="18"/>
    </row>
    <row r="13" spans="1:22" x14ac:dyDescent="0.25">
      <c r="A13" s="18"/>
      <c r="B13" s="18"/>
      <c r="C13" s="48"/>
      <c r="D13" s="49"/>
      <c r="E13" s="49"/>
      <c r="F13" s="49"/>
      <c r="G13" s="49"/>
      <c r="H13" s="49"/>
      <c r="I13" s="49"/>
      <c r="J13" s="50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spans="1:22" x14ac:dyDescent="0.25">
      <c r="A14" s="18"/>
      <c r="B14" s="18"/>
      <c r="C14" s="48"/>
      <c r="D14" s="49"/>
      <c r="E14" s="49"/>
      <c r="F14" s="49"/>
      <c r="G14" s="49"/>
      <c r="H14" s="49"/>
      <c r="I14" s="49"/>
      <c r="J14" s="50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spans="1:22" x14ac:dyDescent="0.25">
      <c r="A15" s="18"/>
      <c r="B15" s="18"/>
      <c r="C15" s="48"/>
      <c r="D15" s="49"/>
      <c r="E15" s="49"/>
      <c r="F15" s="49"/>
      <c r="G15" s="49"/>
      <c r="H15" s="49"/>
      <c r="I15" s="49"/>
      <c r="J15" s="50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pans="1:22" x14ac:dyDescent="0.25">
      <c r="A16" s="18"/>
      <c r="B16" s="18"/>
      <c r="C16" s="48"/>
      <c r="D16" s="49"/>
      <c r="E16" s="49"/>
      <c r="F16" s="49"/>
      <c r="G16" s="49"/>
      <c r="H16" s="49"/>
      <c r="I16" s="49"/>
      <c r="J16" s="50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</row>
    <row r="17" spans="1:22" x14ac:dyDescent="0.25">
      <c r="A17" s="18"/>
      <c r="B17" s="18"/>
      <c r="C17" s="48"/>
      <c r="D17" s="49"/>
      <c r="E17" s="49"/>
      <c r="F17" s="49"/>
      <c r="G17" s="49"/>
      <c r="H17" s="49"/>
      <c r="I17" s="49"/>
      <c r="J17" s="50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:22" x14ac:dyDescent="0.25">
      <c r="A18" s="18"/>
      <c r="B18" s="18"/>
      <c r="C18" s="48"/>
      <c r="D18" s="49"/>
      <c r="E18" s="49"/>
      <c r="F18" s="49"/>
      <c r="G18" s="49"/>
      <c r="H18" s="49"/>
      <c r="I18" s="49"/>
      <c r="J18" s="50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:22" x14ac:dyDescent="0.25">
      <c r="A19" s="18"/>
      <c r="B19" s="18"/>
      <c r="C19" s="48"/>
      <c r="D19" s="49"/>
      <c r="E19" s="49"/>
      <c r="F19" s="49"/>
      <c r="G19" s="49"/>
      <c r="H19" s="49"/>
      <c r="I19" s="49"/>
      <c r="J19" s="50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</row>
    <row r="20" spans="1:22" x14ac:dyDescent="0.25">
      <c r="A20" s="18"/>
      <c r="B20" s="18"/>
      <c r="C20" s="48"/>
      <c r="D20" s="49"/>
      <c r="E20" s="49"/>
      <c r="F20" s="49"/>
      <c r="G20" s="49"/>
      <c r="H20" s="49"/>
      <c r="I20" s="49"/>
      <c r="J20" s="50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:22" x14ac:dyDescent="0.25">
      <c r="A21" s="18"/>
      <c r="B21" s="18"/>
      <c r="C21" s="48"/>
      <c r="D21" s="49"/>
      <c r="E21" s="49"/>
      <c r="F21" s="49"/>
      <c r="G21" s="49"/>
      <c r="H21" s="49"/>
      <c r="I21" s="49"/>
      <c r="J21" s="50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:22" x14ac:dyDescent="0.25">
      <c r="A22" s="18"/>
      <c r="B22" s="18"/>
      <c r="C22" s="48"/>
      <c r="D22" s="49"/>
      <c r="E22" s="49"/>
      <c r="F22" s="49"/>
      <c r="G22" s="49"/>
      <c r="H22" s="49"/>
      <c r="I22" s="49"/>
      <c r="J22" s="50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:22" x14ac:dyDescent="0.25">
      <c r="A23" s="18"/>
      <c r="B23" s="18"/>
      <c r="C23" s="51"/>
      <c r="D23" s="52"/>
      <c r="E23" s="52"/>
      <c r="F23" s="52"/>
      <c r="G23" s="52"/>
      <c r="H23" s="52"/>
      <c r="I23" s="52"/>
      <c r="J23" s="50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spans="1:22" x14ac:dyDescent="0.25">
      <c r="A24" s="18"/>
      <c r="B24" s="18"/>
      <c r="C24" s="51"/>
      <c r="D24" s="52"/>
      <c r="E24" s="52"/>
      <c r="F24" s="52"/>
      <c r="G24" s="52"/>
      <c r="H24" s="52"/>
      <c r="I24" s="52"/>
      <c r="J24" s="50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</row>
    <row r="25" spans="1:22" x14ac:dyDescent="0.25">
      <c r="A25" s="18"/>
      <c r="B25" s="18"/>
      <c r="C25" s="51"/>
      <c r="D25" s="52"/>
      <c r="E25" s="52"/>
      <c r="F25" s="52"/>
      <c r="G25" s="52"/>
      <c r="H25" s="52"/>
      <c r="I25" s="52"/>
      <c r="J25" s="50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</row>
    <row r="26" spans="1:22" x14ac:dyDescent="0.25">
      <c r="A26" s="18"/>
      <c r="B26" s="18"/>
      <c r="C26" s="51"/>
      <c r="D26" s="52"/>
      <c r="E26" s="52"/>
      <c r="F26" s="52"/>
      <c r="G26" s="52"/>
      <c r="H26" s="52"/>
      <c r="I26" s="52"/>
      <c r="J26" s="50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</row>
    <row r="27" spans="1:22" x14ac:dyDescent="0.25">
      <c r="A27" s="18"/>
      <c r="B27" s="18"/>
      <c r="C27" s="51"/>
      <c r="D27" s="52"/>
      <c r="E27" s="52"/>
      <c r="F27" s="52"/>
      <c r="G27" s="52"/>
      <c r="H27" s="52"/>
      <c r="I27" s="52"/>
      <c r="J27" s="50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</row>
    <row r="28" spans="1:22" x14ac:dyDescent="0.25">
      <c r="A28" s="18"/>
      <c r="B28" s="18"/>
      <c r="C28" s="51"/>
      <c r="D28" s="52"/>
      <c r="E28" s="52"/>
      <c r="F28" s="52"/>
      <c r="G28" s="52"/>
      <c r="H28" s="52"/>
      <c r="I28" s="52"/>
      <c r="J28" s="50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</row>
    <row r="29" spans="1:22" x14ac:dyDescent="0.25">
      <c r="A29" s="18"/>
      <c r="B29" s="18"/>
      <c r="C29" s="51"/>
      <c r="D29" s="52"/>
      <c r="E29" s="52"/>
      <c r="F29" s="52"/>
      <c r="G29" s="52"/>
      <c r="H29" s="52"/>
      <c r="I29" s="52"/>
      <c r="J29" s="50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</row>
    <row r="30" spans="1:22" x14ac:dyDescent="0.25">
      <c r="A30" s="18"/>
      <c r="B30" s="18"/>
      <c r="C30" s="51"/>
      <c r="D30" s="52"/>
      <c r="E30" s="52"/>
      <c r="F30" s="52"/>
      <c r="G30" s="52"/>
      <c r="H30" s="52"/>
      <c r="I30" s="52"/>
      <c r="J30" s="50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</row>
    <row r="31" spans="1:22" x14ac:dyDescent="0.25">
      <c r="A31" s="18"/>
      <c r="B31" s="18"/>
      <c r="C31" s="51"/>
      <c r="D31" s="52"/>
      <c r="E31" s="52"/>
      <c r="F31" s="52"/>
      <c r="G31" s="52"/>
      <c r="H31" s="52"/>
      <c r="I31" s="52"/>
      <c r="J31" s="50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</row>
    <row r="32" spans="1:22" x14ac:dyDescent="0.25">
      <c r="A32" s="18"/>
      <c r="B32" s="18"/>
      <c r="C32" s="53"/>
      <c r="D32" s="54"/>
      <c r="E32" s="54"/>
      <c r="F32" s="54"/>
      <c r="G32" s="54"/>
      <c r="H32" s="54"/>
      <c r="I32" s="54"/>
      <c r="J32" s="55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</row>
    <row r="33" spans="1:22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</row>
    <row r="34" spans="1:22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</row>
    <row r="35" spans="1:22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6" spans="1:22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</row>
    <row r="37" spans="1:22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</row>
    <row r="38" spans="1:22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</row>
    <row r="39" spans="1:22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</row>
    <row r="40" spans="1:22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</row>
    <row r="41" spans="1:22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</row>
    <row r="42" spans="1:22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</row>
    <row r="43" spans="1:22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</row>
    <row r="44" spans="1:22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</row>
    <row r="45" spans="1:22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</row>
    <row r="46" spans="1:22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</row>
    <row r="47" spans="1:22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</row>
    <row r="48" spans="1:22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</row>
    <row r="49" spans="1:22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</row>
    <row r="50" spans="1:22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</row>
    <row r="51" spans="1:22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</row>
    <row r="52" spans="1:22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</row>
    <row r="53" spans="1:22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</row>
    <row r="54" spans="1:22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</row>
    <row r="55" spans="1:22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</row>
    <row r="56" spans="1:22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</row>
    <row r="57" spans="1:22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</row>
    <row r="58" spans="1:22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</row>
    <row r="59" spans="1:22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</row>
    <row r="60" spans="1:22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</row>
    <row r="61" spans="1:22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</row>
    <row r="62" spans="1:22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</row>
    <row r="63" spans="1:22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</row>
    <row r="64" spans="1:22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</row>
    <row r="65" spans="1:22" x14ac:dyDescent="0.2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</row>
    <row r="66" spans="1:22" x14ac:dyDescent="0.2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</row>
    <row r="67" spans="1:22" x14ac:dyDescent="0.2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</row>
    <row r="68" spans="1:22" x14ac:dyDescent="0.2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</row>
    <row r="69" spans="1:22" x14ac:dyDescent="0.2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</row>
    <row r="70" spans="1:22" x14ac:dyDescent="0.2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</row>
    <row r="71" spans="1:22" x14ac:dyDescent="0.2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</row>
    <row r="72" spans="1:22" x14ac:dyDescent="0.2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</row>
    <row r="73" spans="1:22" x14ac:dyDescent="0.2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</row>
    <row r="74" spans="1:22" x14ac:dyDescent="0.2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</row>
    <row r="75" spans="1:22" x14ac:dyDescent="0.2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</row>
    <row r="76" spans="1:22" x14ac:dyDescent="0.2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</row>
    <row r="77" spans="1:22" x14ac:dyDescent="0.2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</row>
    <row r="78" spans="1:22" x14ac:dyDescent="0.2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</row>
    <row r="79" spans="1:22" x14ac:dyDescent="0.2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</row>
    <row r="80" spans="1:22" x14ac:dyDescent="0.2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</row>
    <row r="81" spans="1:22" x14ac:dyDescent="0.2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</row>
    <row r="82" spans="1:22" x14ac:dyDescent="0.2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</row>
    <row r="83" spans="1:22" x14ac:dyDescent="0.2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</row>
    <row r="84" spans="1:22" x14ac:dyDescent="0.2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</row>
    <row r="85" spans="1:22" x14ac:dyDescent="0.2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</row>
    <row r="86" spans="1:22" x14ac:dyDescent="0.2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</row>
    <row r="87" spans="1:22" x14ac:dyDescent="0.2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</row>
    <row r="88" spans="1:22" x14ac:dyDescent="0.2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</row>
    <row r="89" spans="1:22" x14ac:dyDescent="0.2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</row>
    <row r="90" spans="1:22" x14ac:dyDescent="0.2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</row>
    <row r="91" spans="1:22" x14ac:dyDescent="0.2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</row>
    <row r="92" spans="1:22" x14ac:dyDescent="0.2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</row>
    <row r="93" spans="1:22" x14ac:dyDescent="0.2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</row>
    <row r="94" spans="1:22" x14ac:dyDescent="0.2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</row>
    <row r="95" spans="1:22" x14ac:dyDescent="0.2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</row>
    <row r="96" spans="1:22" x14ac:dyDescent="0.2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</row>
    <row r="97" spans="1:22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</row>
    <row r="98" spans="1:22" x14ac:dyDescent="0.2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</row>
    <row r="99" spans="1:22" x14ac:dyDescent="0.2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</row>
    <row r="100" spans="1:22" x14ac:dyDescent="0.2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</row>
    <row r="101" spans="1:22" x14ac:dyDescent="0.2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</row>
    <row r="102" spans="1:22" x14ac:dyDescent="0.2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</row>
    <row r="103" spans="1:22" x14ac:dyDescent="0.2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</row>
    <row r="104" spans="1:22" x14ac:dyDescent="0.2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</row>
    <row r="105" spans="1:22" x14ac:dyDescent="0.2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</row>
    <row r="106" spans="1:22" x14ac:dyDescent="0.2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</row>
    <row r="107" spans="1:22" x14ac:dyDescent="0.25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</row>
    <row r="108" spans="1:22" x14ac:dyDescent="0.2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</row>
    <row r="109" spans="1:22" x14ac:dyDescent="0.2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</row>
    <row r="110" spans="1:22" x14ac:dyDescent="0.25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</row>
    <row r="111" spans="1:22" x14ac:dyDescent="0.25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</row>
    <row r="112" spans="1:22" x14ac:dyDescent="0.25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</row>
    <row r="113" spans="1:22" x14ac:dyDescent="0.2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</row>
    <row r="114" spans="1:22" x14ac:dyDescent="0.2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</row>
    <row r="115" spans="1:22" x14ac:dyDescent="0.2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</row>
    <row r="116" spans="1:22" x14ac:dyDescent="0.2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</row>
    <row r="117" spans="1:22" x14ac:dyDescent="0.2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</row>
    <row r="118" spans="1:22" x14ac:dyDescent="0.2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</row>
    <row r="119" spans="1:22" x14ac:dyDescent="0.2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</row>
    <row r="120" spans="1:22" x14ac:dyDescent="0.25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</row>
    <row r="121" spans="1:22" x14ac:dyDescent="0.2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</row>
  </sheetData>
  <mergeCells count="3">
    <mergeCell ref="C4:I4"/>
    <mergeCell ref="C6:J32"/>
    <mergeCell ref="N12:Q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J81"/>
  <sheetViews>
    <sheetView showGridLines="0" tabSelected="1" topLeftCell="E1" workbookViewId="0">
      <selection activeCell="T3" sqref="T3"/>
    </sheetView>
  </sheetViews>
  <sheetFormatPr baseColWidth="10" defaultRowHeight="15" x14ac:dyDescent="0.25"/>
  <cols>
    <col min="1" max="1" width="18.42578125" bestFit="1" customWidth="1"/>
    <col min="2" max="2" width="9" bestFit="1" customWidth="1"/>
    <col min="3" max="3" width="12.7109375" bestFit="1" customWidth="1"/>
    <col min="4" max="4" width="30" customWidth="1"/>
    <col min="5" max="5" width="16.85546875" customWidth="1"/>
    <col min="6" max="6" width="10.28515625" customWidth="1"/>
    <col min="7" max="7" width="13.5703125" customWidth="1"/>
    <col min="8" max="8" width="6.7109375" customWidth="1"/>
    <col min="9" max="9" width="7" customWidth="1"/>
    <col min="10" max="10" width="8" customWidth="1"/>
    <col min="11" max="11" width="7.5703125" customWidth="1"/>
    <col min="12" max="12" width="7.140625" customWidth="1"/>
    <col min="13" max="13" width="8" customWidth="1"/>
    <col min="14" max="14" width="8.85546875" customWidth="1"/>
    <col min="15" max="15" width="7.42578125" customWidth="1"/>
    <col min="16" max="16" width="6.85546875" customWidth="1"/>
    <col min="17" max="17" width="7.7109375" customWidth="1"/>
    <col min="18" max="18" width="7.140625" customWidth="1"/>
    <col min="19" max="19" width="12" customWidth="1"/>
    <col min="20" max="20" width="7.5703125" customWidth="1"/>
    <col min="21" max="22" width="6.42578125" customWidth="1"/>
    <col min="23" max="23" width="5.85546875" customWidth="1"/>
    <col min="24" max="24" width="5.42578125" customWidth="1"/>
    <col min="25" max="25" width="6.7109375" customWidth="1"/>
    <col min="26" max="26" width="7" customWidth="1"/>
    <col min="27" max="28" width="6.5703125" customWidth="1"/>
    <col min="29" max="29" width="6.28515625" customWidth="1"/>
    <col min="30" max="30" width="6.85546875" customWidth="1"/>
    <col min="31" max="31" width="7.28515625" customWidth="1"/>
    <col min="32" max="32" width="12.85546875" customWidth="1"/>
    <col min="33" max="33" width="2.7109375" customWidth="1"/>
    <col min="34" max="34" width="13.7109375" customWidth="1"/>
    <col min="35" max="35" width="8" customWidth="1"/>
  </cols>
  <sheetData>
    <row r="2" spans="1:35" ht="18" customHeight="1" x14ac:dyDescent="0.25">
      <c r="A2" s="82" t="s">
        <v>93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</row>
    <row r="3" spans="1:35" ht="15" customHeight="1" x14ac:dyDescent="0.25">
      <c r="A3" s="2" t="s">
        <v>0</v>
      </c>
      <c r="B3" s="100" t="s">
        <v>61</v>
      </c>
      <c r="C3" s="100"/>
      <c r="D3" s="100"/>
      <c r="AI3" s="3"/>
    </row>
    <row r="4" spans="1:35" ht="15" customHeight="1" x14ac:dyDescent="0.25">
      <c r="A4" s="2" t="s">
        <v>1</v>
      </c>
      <c r="B4" s="100" t="s">
        <v>2</v>
      </c>
      <c r="C4" s="100"/>
      <c r="D4" s="100"/>
      <c r="AI4" s="3"/>
    </row>
    <row r="5" spans="1:35" ht="15" customHeight="1" x14ac:dyDescent="0.25">
      <c r="A5" s="2" t="s">
        <v>3</v>
      </c>
      <c r="B5" s="100" t="s">
        <v>4</v>
      </c>
      <c r="C5" s="100"/>
      <c r="D5" s="100"/>
      <c r="G5" s="71" t="s">
        <v>62</v>
      </c>
      <c r="H5" s="71"/>
      <c r="I5" s="71"/>
      <c r="J5" s="71"/>
      <c r="K5" s="71"/>
      <c r="L5" s="71"/>
      <c r="M5" s="14" t="s">
        <v>73</v>
      </c>
      <c r="N5" s="14"/>
      <c r="AI5" s="3"/>
    </row>
    <row r="6" spans="1:35" ht="15" customHeight="1" x14ac:dyDescent="0.25">
      <c r="A6" s="2" t="s">
        <v>5</v>
      </c>
      <c r="B6" s="100" t="s">
        <v>6</v>
      </c>
      <c r="C6" s="100"/>
      <c r="D6" s="100"/>
      <c r="AI6" s="3"/>
    </row>
    <row r="7" spans="1:35" x14ac:dyDescent="0.25">
      <c r="A7" s="4"/>
      <c r="AI7" s="3"/>
    </row>
    <row r="8" spans="1:35" x14ac:dyDescent="0.25">
      <c r="A8" s="5"/>
      <c r="B8" s="6"/>
      <c r="C8" s="6"/>
      <c r="D8" s="6"/>
      <c r="E8" s="6"/>
      <c r="F8" s="6"/>
      <c r="AI8" s="3"/>
    </row>
    <row r="9" spans="1:35" ht="15" customHeight="1" x14ac:dyDescent="0.25">
      <c r="A9" s="7" t="s">
        <v>7</v>
      </c>
      <c r="B9" s="101" t="s">
        <v>8</v>
      </c>
      <c r="C9" s="101"/>
      <c r="D9" s="101"/>
      <c r="E9" s="8"/>
      <c r="F9" s="8"/>
      <c r="G9" s="83" t="s">
        <v>63</v>
      </c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 t="s">
        <v>64</v>
      </c>
      <c r="V9" s="83"/>
      <c r="W9" s="85" t="s">
        <v>65</v>
      </c>
      <c r="X9" s="85"/>
      <c r="Y9" s="85"/>
      <c r="Z9" s="85"/>
      <c r="AA9" s="85"/>
      <c r="AB9" s="85"/>
      <c r="AC9" s="84" t="s">
        <v>66</v>
      </c>
      <c r="AD9" s="84"/>
      <c r="AE9" s="86"/>
      <c r="AF9" s="87"/>
      <c r="AG9" s="87"/>
      <c r="AH9" s="87"/>
      <c r="AI9" s="88"/>
    </row>
    <row r="10" spans="1:35" ht="15" customHeight="1" x14ac:dyDescent="0.25">
      <c r="A10" s="2" t="s">
        <v>9</v>
      </c>
      <c r="B10" s="100" t="s">
        <v>10</v>
      </c>
      <c r="C10" s="100"/>
      <c r="D10" s="100"/>
      <c r="AI10" s="3"/>
    </row>
    <row r="11" spans="1:35" x14ac:dyDescent="0.25">
      <c r="A11" s="9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AI11" s="3"/>
    </row>
    <row r="12" spans="1:35" ht="15" customHeight="1" x14ac:dyDescent="0.25">
      <c r="A12" s="10" t="s">
        <v>11</v>
      </c>
      <c r="B12" s="94" t="s">
        <v>69</v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6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72" t="s">
        <v>78</v>
      </c>
      <c r="AH12" s="18"/>
      <c r="AI12" s="75" t="s">
        <v>79</v>
      </c>
    </row>
    <row r="13" spans="1:35" ht="15" customHeight="1" x14ac:dyDescent="0.25">
      <c r="A13" s="11"/>
      <c r="B13" s="12" t="s">
        <v>12</v>
      </c>
      <c r="C13" s="97" t="s">
        <v>72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73"/>
      <c r="AH13" s="18"/>
      <c r="AI13" s="76"/>
    </row>
    <row r="14" spans="1:35" ht="66" customHeight="1" x14ac:dyDescent="0.25">
      <c r="A14" s="89"/>
      <c r="B14" s="89"/>
      <c r="C14" s="93" t="s">
        <v>13</v>
      </c>
      <c r="D14" s="93" t="s">
        <v>14</v>
      </c>
      <c r="E14" s="93" t="s">
        <v>15</v>
      </c>
      <c r="F14" s="93" t="s">
        <v>16</v>
      </c>
      <c r="G14" s="93" t="s">
        <v>17</v>
      </c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 t="s">
        <v>18</v>
      </c>
      <c r="T14" s="78" t="s">
        <v>80</v>
      </c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9" t="s">
        <v>81</v>
      </c>
      <c r="AG14" s="73"/>
      <c r="AH14" s="81" t="s">
        <v>82</v>
      </c>
      <c r="AI14" s="76"/>
    </row>
    <row r="15" spans="1:35" x14ac:dyDescent="0.25">
      <c r="A15" s="89"/>
      <c r="B15" s="89"/>
      <c r="C15" s="93"/>
      <c r="D15" s="93"/>
      <c r="E15" s="93"/>
      <c r="F15" s="93"/>
      <c r="G15" s="13">
        <v>1</v>
      </c>
      <c r="H15" s="13">
        <v>2</v>
      </c>
      <c r="I15" s="13">
        <v>3</v>
      </c>
      <c r="J15" s="13">
        <v>4</v>
      </c>
      <c r="K15" s="13">
        <v>5</v>
      </c>
      <c r="L15" s="13">
        <v>6</v>
      </c>
      <c r="M15" s="13">
        <v>7</v>
      </c>
      <c r="N15" s="13">
        <v>8</v>
      </c>
      <c r="O15" s="13">
        <v>9</v>
      </c>
      <c r="P15" s="13">
        <v>10</v>
      </c>
      <c r="Q15" s="13">
        <v>11</v>
      </c>
      <c r="R15" s="13">
        <v>12</v>
      </c>
      <c r="S15" s="93"/>
      <c r="T15" s="20">
        <v>1</v>
      </c>
      <c r="U15" s="20">
        <v>2</v>
      </c>
      <c r="V15" s="20">
        <v>3</v>
      </c>
      <c r="W15" s="20">
        <v>4</v>
      </c>
      <c r="X15" s="20">
        <v>5</v>
      </c>
      <c r="Y15" s="20">
        <v>6</v>
      </c>
      <c r="Z15" s="20">
        <v>7</v>
      </c>
      <c r="AA15" s="20">
        <v>8</v>
      </c>
      <c r="AB15" s="20">
        <v>9</v>
      </c>
      <c r="AC15" s="20">
        <v>10</v>
      </c>
      <c r="AD15" s="20">
        <v>11</v>
      </c>
      <c r="AE15" s="20">
        <v>12</v>
      </c>
      <c r="AF15" s="80"/>
      <c r="AG15" s="74"/>
      <c r="AH15" s="81"/>
      <c r="AI15" s="77"/>
    </row>
    <row r="16" spans="1:35" x14ac:dyDescent="0.25">
      <c r="A16" s="89"/>
      <c r="B16" s="89"/>
      <c r="C16" s="90" t="s">
        <v>19</v>
      </c>
      <c r="D16" s="102" t="s">
        <v>20</v>
      </c>
      <c r="E16" s="90" t="s">
        <v>21</v>
      </c>
      <c r="F16" s="22" t="s">
        <v>70</v>
      </c>
      <c r="G16" s="22">
        <v>0</v>
      </c>
      <c r="H16" s="22">
        <v>2</v>
      </c>
      <c r="I16" s="22">
        <v>0</v>
      </c>
      <c r="J16" s="22">
        <v>0</v>
      </c>
      <c r="K16" s="22">
        <v>2</v>
      </c>
      <c r="L16" s="22">
        <v>0</v>
      </c>
      <c r="M16" s="22">
        <v>2</v>
      </c>
      <c r="N16" s="22">
        <v>0</v>
      </c>
      <c r="O16" s="22">
        <v>0</v>
      </c>
      <c r="P16" s="22">
        <v>0</v>
      </c>
      <c r="Q16" s="22">
        <v>2</v>
      </c>
      <c r="R16" s="22">
        <v>0</v>
      </c>
      <c r="S16" s="22">
        <f>SUM(G16:R16)</f>
        <v>8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2">
        <f>SUM(T16:AE16)</f>
        <v>0</v>
      </c>
      <c r="AG16" s="23">
        <f>+AH16</f>
        <v>0</v>
      </c>
      <c r="AH16" s="24">
        <f>IFERROR(((AF16/S16)*100),0)</f>
        <v>0</v>
      </c>
      <c r="AI16" s="25" t="str">
        <f>IF(AG16&lt;60,"INEFICAZ",IF(AG16&lt;89,"MODERADAMENTE EFICAZ",IF(AG16&lt;=100,"EFICAZ","EFICAZ")))</f>
        <v>INEFICAZ</v>
      </c>
    </row>
    <row r="17" spans="1:35" x14ac:dyDescent="0.25">
      <c r="A17" s="89"/>
      <c r="B17" s="89"/>
      <c r="C17" s="90"/>
      <c r="D17" s="102"/>
      <c r="E17" s="90"/>
      <c r="F17" s="37" t="s">
        <v>22</v>
      </c>
      <c r="G17" s="38">
        <v>22984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f t="shared" ref="S17:S51" si="0">SUM(G17:R17)</f>
        <v>22984</v>
      </c>
      <c r="T17" s="26">
        <v>0</v>
      </c>
      <c r="U17" s="26">
        <v>0</v>
      </c>
      <c r="V17" s="26">
        <v>0</v>
      </c>
      <c r="W17" s="26">
        <v>0</v>
      </c>
      <c r="X17" s="26">
        <v>0</v>
      </c>
      <c r="Y17" s="26">
        <v>0</v>
      </c>
      <c r="Z17" s="26">
        <v>0</v>
      </c>
      <c r="AA17" s="26">
        <v>0</v>
      </c>
      <c r="AB17" s="26">
        <v>0</v>
      </c>
      <c r="AC17" s="26">
        <v>0</v>
      </c>
      <c r="AD17" s="26">
        <v>0</v>
      </c>
      <c r="AE17" s="26">
        <v>0</v>
      </c>
      <c r="AF17" s="27">
        <f t="shared" ref="AF17:AF27" si="1">SUM(T17:AE17)</f>
        <v>0</v>
      </c>
      <c r="AG17" s="28">
        <f>+AH17</f>
        <v>0</v>
      </c>
      <c r="AH17" s="29">
        <f>IFERROR(((AF17/S17)*100),0)</f>
        <v>0</v>
      </c>
      <c r="AI17" s="30" t="str">
        <f t="shared" ref="AI17:AI27" si="2">IF(AG17&lt;60,"INEFICAZ",IF(AG17&lt;89,"MODERADAMENTE EFICAZ",IF(AG17&lt;=100,"EFICAZ","EFICAZ")))</f>
        <v>INEFICAZ</v>
      </c>
    </row>
    <row r="18" spans="1:35" x14ac:dyDescent="0.25">
      <c r="A18" s="89"/>
      <c r="B18" s="89"/>
      <c r="C18" s="90" t="s">
        <v>23</v>
      </c>
      <c r="D18" s="91" t="s">
        <v>24</v>
      </c>
      <c r="E18" s="90" t="s">
        <v>25</v>
      </c>
      <c r="F18" s="22" t="s">
        <v>70</v>
      </c>
      <c r="G18" s="22">
        <v>8576</v>
      </c>
      <c r="H18" s="22">
        <v>7060</v>
      </c>
      <c r="I18" s="22">
        <v>7060</v>
      </c>
      <c r="J18" s="22">
        <v>5616</v>
      </c>
      <c r="K18" s="22">
        <v>6376</v>
      </c>
      <c r="L18" s="22">
        <v>4936</v>
      </c>
      <c r="M18" s="22">
        <v>5172</v>
      </c>
      <c r="N18" s="22">
        <v>5149</v>
      </c>
      <c r="O18" s="22">
        <v>5715</v>
      </c>
      <c r="P18" s="22">
        <v>5239</v>
      </c>
      <c r="Q18" s="22">
        <v>4695</v>
      </c>
      <c r="R18" s="22">
        <v>4840</v>
      </c>
      <c r="S18" s="22">
        <f t="shared" si="0"/>
        <v>70434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2">
        <f t="shared" si="1"/>
        <v>0</v>
      </c>
      <c r="AG18" s="23">
        <f t="shared" ref="AG18:AG27" si="3">+AH18</f>
        <v>0</v>
      </c>
      <c r="AH18" s="24">
        <f t="shared" ref="AH18:AH27" si="4">IFERROR(((AF18/S18)*100),0)</f>
        <v>0</v>
      </c>
      <c r="AI18" s="25" t="str">
        <f t="shared" si="2"/>
        <v>INEFICAZ</v>
      </c>
    </row>
    <row r="19" spans="1:35" x14ac:dyDescent="0.25">
      <c r="A19" s="89"/>
      <c r="B19" s="89"/>
      <c r="C19" s="90"/>
      <c r="D19" s="91"/>
      <c r="E19" s="90"/>
      <c r="F19" s="37" t="s">
        <v>22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7">
        <f t="shared" si="0"/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7">
        <f t="shared" si="1"/>
        <v>0</v>
      </c>
      <c r="AG19" s="28">
        <f t="shared" si="3"/>
        <v>0</v>
      </c>
      <c r="AH19" s="29">
        <f t="shared" si="4"/>
        <v>0</v>
      </c>
      <c r="AI19" s="30" t="str">
        <f t="shared" si="2"/>
        <v>INEFICAZ</v>
      </c>
    </row>
    <row r="20" spans="1:35" x14ac:dyDescent="0.25">
      <c r="A20" s="89"/>
      <c r="B20" s="92" t="s">
        <v>75</v>
      </c>
      <c r="C20" s="90" t="s">
        <v>26</v>
      </c>
      <c r="D20" s="103" t="s">
        <v>94</v>
      </c>
      <c r="E20" s="90" t="s">
        <v>25</v>
      </c>
      <c r="F20" s="22" t="s">
        <v>70</v>
      </c>
      <c r="G20" s="22">
        <v>7916</v>
      </c>
      <c r="H20" s="22">
        <v>6276</v>
      </c>
      <c r="I20" s="22">
        <v>6276</v>
      </c>
      <c r="J20" s="22">
        <v>4992</v>
      </c>
      <c r="K20" s="22">
        <v>5668</v>
      </c>
      <c r="L20" s="22">
        <v>4387</v>
      </c>
      <c r="M20" s="22">
        <v>4597</v>
      </c>
      <c r="N20" s="22">
        <v>4577</v>
      </c>
      <c r="O20" s="22">
        <v>5080</v>
      </c>
      <c r="P20" s="22">
        <v>4657</v>
      </c>
      <c r="Q20" s="22">
        <v>4174</v>
      </c>
      <c r="R20" s="22">
        <v>4302</v>
      </c>
      <c r="S20" s="22">
        <f t="shared" si="0"/>
        <v>62902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2">
        <f t="shared" si="1"/>
        <v>0</v>
      </c>
      <c r="AG20" s="23">
        <f t="shared" si="3"/>
        <v>0</v>
      </c>
      <c r="AH20" s="24">
        <f t="shared" si="4"/>
        <v>0</v>
      </c>
      <c r="AI20" s="25" t="str">
        <f t="shared" si="2"/>
        <v>INEFICAZ</v>
      </c>
    </row>
    <row r="21" spans="1:35" x14ac:dyDescent="0.25">
      <c r="A21" s="89"/>
      <c r="B21" s="92"/>
      <c r="C21" s="90"/>
      <c r="D21" s="103"/>
      <c r="E21" s="90"/>
      <c r="F21" s="37" t="s">
        <v>22</v>
      </c>
      <c r="G21" s="38">
        <v>2721508.55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7">
        <f t="shared" si="0"/>
        <v>2721508.55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  <c r="AD21" s="26">
        <v>0</v>
      </c>
      <c r="AE21" s="26">
        <v>0</v>
      </c>
      <c r="AF21" s="27">
        <f t="shared" si="1"/>
        <v>0</v>
      </c>
      <c r="AG21" s="28">
        <f t="shared" si="3"/>
        <v>0</v>
      </c>
      <c r="AH21" s="29">
        <f t="shared" si="4"/>
        <v>0</v>
      </c>
      <c r="AI21" s="30" t="str">
        <f t="shared" si="2"/>
        <v>INEFICAZ</v>
      </c>
    </row>
    <row r="22" spans="1:35" x14ac:dyDescent="0.25">
      <c r="A22" s="89"/>
      <c r="B22" s="89"/>
      <c r="C22" s="90" t="s">
        <v>27</v>
      </c>
      <c r="D22" s="91" t="s">
        <v>28</v>
      </c>
      <c r="E22" s="90" t="s">
        <v>29</v>
      </c>
      <c r="F22" s="22" t="s">
        <v>70</v>
      </c>
      <c r="G22" s="22">
        <v>0</v>
      </c>
      <c r="H22" s="22">
        <v>0</v>
      </c>
      <c r="I22" s="22">
        <v>1</v>
      </c>
      <c r="J22" s="22">
        <v>0</v>
      </c>
      <c r="K22" s="22">
        <v>0</v>
      </c>
      <c r="L22" s="22">
        <v>0</v>
      </c>
      <c r="M22" s="22">
        <v>0</v>
      </c>
      <c r="N22" s="22">
        <v>1</v>
      </c>
      <c r="O22" s="22">
        <v>0</v>
      </c>
      <c r="P22" s="22">
        <v>0</v>
      </c>
      <c r="Q22" s="22">
        <v>0</v>
      </c>
      <c r="R22" s="22">
        <v>1</v>
      </c>
      <c r="S22" s="22">
        <f t="shared" si="0"/>
        <v>3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2">
        <f t="shared" si="1"/>
        <v>0</v>
      </c>
      <c r="AG22" s="23">
        <f t="shared" si="3"/>
        <v>0</v>
      </c>
      <c r="AH22" s="24">
        <f t="shared" si="4"/>
        <v>0</v>
      </c>
      <c r="AI22" s="25" t="str">
        <f t="shared" si="2"/>
        <v>INEFICAZ</v>
      </c>
    </row>
    <row r="23" spans="1:35" x14ac:dyDescent="0.25">
      <c r="A23" s="89"/>
      <c r="B23" s="89"/>
      <c r="C23" s="90"/>
      <c r="D23" s="91"/>
      <c r="E23" s="90"/>
      <c r="F23" s="37" t="s">
        <v>22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f t="shared" si="0"/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7">
        <f t="shared" si="1"/>
        <v>0</v>
      </c>
      <c r="AG23" s="28">
        <f t="shared" si="3"/>
        <v>0</v>
      </c>
      <c r="AH23" s="29">
        <f t="shared" si="4"/>
        <v>0</v>
      </c>
      <c r="AI23" s="30" t="str">
        <f t="shared" si="2"/>
        <v>INEFICAZ</v>
      </c>
    </row>
    <row r="24" spans="1:35" x14ac:dyDescent="0.25">
      <c r="A24" s="89"/>
      <c r="B24" s="89"/>
      <c r="C24" s="90" t="s">
        <v>30</v>
      </c>
      <c r="D24" s="91" t="s">
        <v>31</v>
      </c>
      <c r="E24" s="90" t="s">
        <v>32</v>
      </c>
      <c r="F24" s="22" t="s">
        <v>70</v>
      </c>
      <c r="G24" s="22">
        <v>0</v>
      </c>
      <c r="H24" s="22">
        <v>0</v>
      </c>
      <c r="I24" s="22">
        <v>1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1</v>
      </c>
      <c r="P24" s="22">
        <v>0</v>
      </c>
      <c r="Q24" s="22">
        <v>0</v>
      </c>
      <c r="R24" s="22">
        <v>0</v>
      </c>
      <c r="S24" s="22">
        <f t="shared" si="0"/>
        <v>2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2">
        <f t="shared" si="1"/>
        <v>0</v>
      </c>
      <c r="AG24" s="23">
        <f t="shared" si="3"/>
        <v>0</v>
      </c>
      <c r="AH24" s="24">
        <f t="shared" si="4"/>
        <v>0</v>
      </c>
      <c r="AI24" s="25" t="str">
        <f t="shared" si="2"/>
        <v>INEFICAZ</v>
      </c>
    </row>
    <row r="25" spans="1:35" x14ac:dyDescent="0.25">
      <c r="A25" s="89"/>
      <c r="B25" s="89"/>
      <c r="C25" s="90"/>
      <c r="D25" s="91"/>
      <c r="E25" s="90"/>
      <c r="F25" s="37" t="s">
        <v>22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f t="shared" si="0"/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7">
        <f t="shared" si="1"/>
        <v>0</v>
      </c>
      <c r="AG25" s="28">
        <f t="shared" si="3"/>
        <v>0</v>
      </c>
      <c r="AH25" s="29">
        <f t="shared" si="4"/>
        <v>0</v>
      </c>
      <c r="AI25" s="30" t="str">
        <f t="shared" si="2"/>
        <v>INEFICAZ</v>
      </c>
    </row>
    <row r="26" spans="1:35" x14ac:dyDescent="0.25">
      <c r="A26" s="89"/>
      <c r="B26" s="89"/>
      <c r="C26" s="90" t="s">
        <v>33</v>
      </c>
      <c r="D26" s="91" t="s">
        <v>34</v>
      </c>
      <c r="E26" s="90" t="s">
        <v>35</v>
      </c>
      <c r="F26" s="22" t="s">
        <v>70</v>
      </c>
      <c r="G26" s="22">
        <v>0</v>
      </c>
      <c r="H26" s="22">
        <v>0</v>
      </c>
      <c r="I26" s="22">
        <v>1</v>
      </c>
      <c r="J26" s="22">
        <v>0</v>
      </c>
      <c r="K26" s="22">
        <v>0</v>
      </c>
      <c r="L26" s="22">
        <v>0</v>
      </c>
      <c r="M26" s="22">
        <v>0</v>
      </c>
      <c r="N26" s="22">
        <v>1</v>
      </c>
      <c r="O26" s="22">
        <v>0</v>
      </c>
      <c r="P26" s="22">
        <v>0</v>
      </c>
      <c r="Q26" s="22">
        <v>0</v>
      </c>
      <c r="R26" s="22">
        <v>0</v>
      </c>
      <c r="S26" s="22">
        <f t="shared" si="0"/>
        <v>2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2">
        <f t="shared" si="1"/>
        <v>0</v>
      </c>
      <c r="AG26" s="23">
        <f t="shared" si="3"/>
        <v>0</v>
      </c>
      <c r="AH26" s="24">
        <f t="shared" si="4"/>
        <v>0</v>
      </c>
      <c r="AI26" s="25" t="str">
        <f t="shared" si="2"/>
        <v>INEFICAZ</v>
      </c>
    </row>
    <row r="27" spans="1:35" x14ac:dyDescent="0.25">
      <c r="A27" s="89"/>
      <c r="B27" s="89"/>
      <c r="C27" s="90"/>
      <c r="D27" s="91"/>
      <c r="E27" s="90"/>
      <c r="F27" s="37" t="s">
        <v>22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f t="shared" si="0"/>
        <v>0</v>
      </c>
      <c r="T27" s="26">
        <v>0</v>
      </c>
      <c r="U27" s="26">
        <v>0</v>
      </c>
      <c r="V27" s="26">
        <v>0</v>
      </c>
      <c r="W27" s="26">
        <v>0</v>
      </c>
      <c r="X27" s="26">
        <v>0</v>
      </c>
      <c r="Y27" s="26">
        <v>0</v>
      </c>
      <c r="Z27" s="26">
        <v>0</v>
      </c>
      <c r="AA27" s="26">
        <v>0</v>
      </c>
      <c r="AB27" s="26">
        <v>0</v>
      </c>
      <c r="AC27" s="26">
        <v>0</v>
      </c>
      <c r="AD27" s="26">
        <v>0</v>
      </c>
      <c r="AE27" s="26">
        <v>0</v>
      </c>
      <c r="AF27" s="27">
        <f t="shared" si="1"/>
        <v>0</v>
      </c>
      <c r="AG27" s="28">
        <f t="shared" si="3"/>
        <v>0</v>
      </c>
      <c r="AH27" s="29">
        <f t="shared" si="4"/>
        <v>0</v>
      </c>
      <c r="AI27" s="30" t="str">
        <f t="shared" si="2"/>
        <v>INEFICAZ</v>
      </c>
    </row>
    <row r="28" spans="1:35" x14ac:dyDescent="0.25">
      <c r="A28" s="89"/>
      <c r="B28" s="89"/>
      <c r="C28" s="90" t="s">
        <v>36</v>
      </c>
      <c r="D28" s="91" t="s">
        <v>37</v>
      </c>
      <c r="E28" s="90" t="s">
        <v>38</v>
      </c>
      <c r="F28" s="22" t="s">
        <v>70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1</v>
      </c>
      <c r="O28" s="22">
        <v>0</v>
      </c>
      <c r="P28" s="22">
        <v>0</v>
      </c>
      <c r="Q28" s="22">
        <v>0</v>
      </c>
      <c r="R28" s="22">
        <v>0</v>
      </c>
      <c r="S28" s="22">
        <f t="shared" si="0"/>
        <v>1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22">
        <f>SUM(T28:AE28)</f>
        <v>0</v>
      </c>
      <c r="AG28" s="23">
        <f>+AH28</f>
        <v>0</v>
      </c>
      <c r="AH28" s="24">
        <f>IFERROR(((AF28/S28)*100),0)</f>
        <v>0</v>
      </c>
      <c r="AI28" s="25" t="str">
        <f>IF(AG28&lt;60,"INEFICAZ",IF(AG28&lt;89,"MODERADAMENTE EFICAZ",IF(AG28&lt;=100,"EFICAZ","EFICAZ")))</f>
        <v>INEFICAZ</v>
      </c>
    </row>
    <row r="29" spans="1:35" x14ac:dyDescent="0.25">
      <c r="A29" s="89"/>
      <c r="B29" s="89"/>
      <c r="C29" s="90"/>
      <c r="D29" s="91"/>
      <c r="E29" s="90"/>
      <c r="F29" s="37" t="s">
        <v>22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f t="shared" si="0"/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6">
        <v>0</v>
      </c>
      <c r="AF29" s="27">
        <f t="shared" ref="AF29:AF39" si="5">SUM(T29:AE29)</f>
        <v>0</v>
      </c>
      <c r="AG29" s="28">
        <f>+AH29</f>
        <v>0</v>
      </c>
      <c r="AH29" s="29">
        <f>IFERROR(((AF29/S29)*100),0)</f>
        <v>0</v>
      </c>
      <c r="AI29" s="30" t="str">
        <f t="shared" ref="AI29:AI39" si="6">IF(AG29&lt;60,"INEFICAZ",IF(AG29&lt;89,"MODERADAMENTE EFICAZ",IF(AG29&lt;=100,"EFICAZ","EFICAZ")))</f>
        <v>INEFICAZ</v>
      </c>
    </row>
    <row r="30" spans="1:35" x14ac:dyDescent="0.25">
      <c r="A30" s="89"/>
      <c r="B30" s="89"/>
      <c r="C30" s="90" t="s">
        <v>39</v>
      </c>
      <c r="D30" s="91" t="s">
        <v>40</v>
      </c>
      <c r="E30" s="90" t="s">
        <v>41</v>
      </c>
      <c r="F30" s="22" t="s">
        <v>70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1</v>
      </c>
      <c r="P30" s="22">
        <v>0</v>
      </c>
      <c r="Q30" s="22">
        <v>0</v>
      </c>
      <c r="R30" s="22">
        <v>0</v>
      </c>
      <c r="S30" s="22">
        <f t="shared" si="0"/>
        <v>1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  <c r="AF30" s="22">
        <f t="shared" si="5"/>
        <v>0</v>
      </c>
      <c r="AG30" s="23">
        <f t="shared" ref="AG30:AG39" si="7">+AH30</f>
        <v>0</v>
      </c>
      <c r="AH30" s="24">
        <f t="shared" ref="AH30:AH39" si="8">IFERROR(((AF30/S30)*100),0)</f>
        <v>0</v>
      </c>
      <c r="AI30" s="25" t="str">
        <f t="shared" si="6"/>
        <v>INEFICAZ</v>
      </c>
    </row>
    <row r="31" spans="1:35" x14ac:dyDescent="0.25">
      <c r="A31" s="89"/>
      <c r="B31" s="89"/>
      <c r="C31" s="90"/>
      <c r="D31" s="91"/>
      <c r="E31" s="90"/>
      <c r="F31" s="37" t="s">
        <v>22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f t="shared" si="0"/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  <c r="AD31" s="26">
        <v>0</v>
      </c>
      <c r="AE31" s="26">
        <v>0</v>
      </c>
      <c r="AF31" s="27">
        <f t="shared" si="5"/>
        <v>0</v>
      </c>
      <c r="AG31" s="28">
        <f t="shared" si="7"/>
        <v>0</v>
      </c>
      <c r="AH31" s="29">
        <f t="shared" si="8"/>
        <v>0</v>
      </c>
      <c r="AI31" s="30" t="str">
        <f t="shared" si="6"/>
        <v>INEFICAZ</v>
      </c>
    </row>
    <row r="32" spans="1:35" x14ac:dyDescent="0.25">
      <c r="A32" s="89"/>
      <c r="B32" s="89"/>
      <c r="C32" s="90" t="s">
        <v>42</v>
      </c>
      <c r="D32" s="91" t="s">
        <v>43</v>
      </c>
      <c r="E32" s="90" t="s">
        <v>41</v>
      </c>
      <c r="F32" s="22" t="s">
        <v>70</v>
      </c>
      <c r="G32" s="22">
        <v>0</v>
      </c>
      <c r="H32" s="22">
        <v>0</v>
      </c>
      <c r="I32" s="22">
        <v>0</v>
      </c>
      <c r="J32" s="22">
        <v>1</v>
      </c>
      <c r="K32" s="22">
        <v>0</v>
      </c>
      <c r="L32" s="22">
        <v>0</v>
      </c>
      <c r="M32" s="22">
        <v>0</v>
      </c>
      <c r="N32" s="22">
        <v>0</v>
      </c>
      <c r="O32" s="22">
        <v>1</v>
      </c>
      <c r="P32" s="22">
        <v>0</v>
      </c>
      <c r="Q32" s="22">
        <v>0</v>
      </c>
      <c r="R32" s="22">
        <v>0</v>
      </c>
      <c r="S32" s="22">
        <f t="shared" si="0"/>
        <v>2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2">
        <f t="shared" si="5"/>
        <v>0</v>
      </c>
      <c r="AG32" s="23">
        <f t="shared" si="7"/>
        <v>0</v>
      </c>
      <c r="AH32" s="24">
        <f t="shared" si="8"/>
        <v>0</v>
      </c>
      <c r="AI32" s="25" t="str">
        <f t="shared" si="6"/>
        <v>INEFICAZ</v>
      </c>
    </row>
    <row r="33" spans="1:35" x14ac:dyDescent="0.25">
      <c r="A33" s="89"/>
      <c r="B33" s="89"/>
      <c r="C33" s="90"/>
      <c r="D33" s="91"/>
      <c r="E33" s="90"/>
      <c r="F33" s="37" t="s">
        <v>22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f t="shared" si="0"/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0</v>
      </c>
      <c r="AD33" s="26">
        <v>0</v>
      </c>
      <c r="AE33" s="26">
        <v>0</v>
      </c>
      <c r="AF33" s="27">
        <f t="shared" si="5"/>
        <v>0</v>
      </c>
      <c r="AG33" s="28">
        <f t="shared" si="7"/>
        <v>0</v>
      </c>
      <c r="AH33" s="29">
        <f t="shared" si="8"/>
        <v>0</v>
      </c>
      <c r="AI33" s="30" t="str">
        <f t="shared" si="6"/>
        <v>INEFICAZ</v>
      </c>
    </row>
    <row r="34" spans="1:35" x14ac:dyDescent="0.25">
      <c r="A34" s="89"/>
      <c r="B34" s="89"/>
      <c r="C34" s="90" t="s">
        <v>44</v>
      </c>
      <c r="D34" s="91" t="s">
        <v>45</v>
      </c>
      <c r="E34" s="90" t="s">
        <v>41</v>
      </c>
      <c r="F34" s="22" t="s">
        <v>70</v>
      </c>
      <c r="G34" s="22">
        <v>1</v>
      </c>
      <c r="H34" s="22">
        <v>0</v>
      </c>
      <c r="I34" s="22">
        <v>0</v>
      </c>
      <c r="J34" s="22">
        <v>0</v>
      </c>
      <c r="K34" s="22">
        <v>0</v>
      </c>
      <c r="L34" s="22">
        <v>1</v>
      </c>
      <c r="M34" s="22">
        <v>0</v>
      </c>
      <c r="N34" s="22">
        <v>0</v>
      </c>
      <c r="O34" s="22">
        <v>0</v>
      </c>
      <c r="P34" s="22">
        <v>0</v>
      </c>
      <c r="Q34" s="22">
        <v>1</v>
      </c>
      <c r="R34" s="22">
        <v>0</v>
      </c>
      <c r="S34" s="22">
        <f t="shared" si="0"/>
        <v>3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  <c r="AB34" s="21">
        <v>0</v>
      </c>
      <c r="AC34" s="21">
        <v>0</v>
      </c>
      <c r="AD34" s="21">
        <v>0</v>
      </c>
      <c r="AE34" s="21">
        <v>0</v>
      </c>
      <c r="AF34" s="22">
        <f t="shared" si="5"/>
        <v>0</v>
      </c>
      <c r="AG34" s="23">
        <f t="shared" si="7"/>
        <v>0</v>
      </c>
      <c r="AH34" s="24">
        <f t="shared" si="8"/>
        <v>0</v>
      </c>
      <c r="AI34" s="25" t="str">
        <f t="shared" si="6"/>
        <v>INEFICAZ</v>
      </c>
    </row>
    <row r="35" spans="1:35" x14ac:dyDescent="0.25">
      <c r="A35" s="89"/>
      <c r="B35" s="89"/>
      <c r="C35" s="90"/>
      <c r="D35" s="91"/>
      <c r="E35" s="90"/>
      <c r="F35" s="37" t="s">
        <v>22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37">
        <v>0</v>
      </c>
      <c r="S35" s="37">
        <f t="shared" si="0"/>
        <v>0</v>
      </c>
      <c r="T35" s="26">
        <v>0</v>
      </c>
      <c r="U35" s="26">
        <v>0</v>
      </c>
      <c r="V35" s="26">
        <v>0</v>
      </c>
      <c r="W35" s="26">
        <v>0</v>
      </c>
      <c r="X35" s="26">
        <v>0</v>
      </c>
      <c r="Y35" s="26">
        <v>0</v>
      </c>
      <c r="Z35" s="26">
        <v>0</v>
      </c>
      <c r="AA35" s="26">
        <v>0</v>
      </c>
      <c r="AB35" s="26">
        <v>0</v>
      </c>
      <c r="AC35" s="26">
        <v>0</v>
      </c>
      <c r="AD35" s="26">
        <v>0</v>
      </c>
      <c r="AE35" s="26">
        <v>0</v>
      </c>
      <c r="AF35" s="27">
        <f t="shared" si="5"/>
        <v>0</v>
      </c>
      <c r="AG35" s="28">
        <f t="shared" si="7"/>
        <v>0</v>
      </c>
      <c r="AH35" s="29">
        <f t="shared" si="8"/>
        <v>0</v>
      </c>
      <c r="AI35" s="30" t="str">
        <f t="shared" si="6"/>
        <v>INEFICAZ</v>
      </c>
    </row>
    <row r="36" spans="1:35" x14ac:dyDescent="0.25">
      <c r="A36" s="89"/>
      <c r="B36" s="92" t="s">
        <v>74</v>
      </c>
      <c r="C36" s="90" t="s">
        <v>46</v>
      </c>
      <c r="D36" s="91" t="s">
        <v>47</v>
      </c>
      <c r="E36" s="90" t="s">
        <v>48</v>
      </c>
      <c r="F36" s="22" t="s">
        <v>70</v>
      </c>
      <c r="G36" s="22">
        <v>0</v>
      </c>
      <c r="H36" s="22">
        <v>0</v>
      </c>
      <c r="I36" s="22">
        <v>0</v>
      </c>
      <c r="J36" s="22">
        <v>150</v>
      </c>
      <c r="K36" s="22">
        <v>0</v>
      </c>
      <c r="L36" s="22">
        <v>0</v>
      </c>
      <c r="M36" s="22">
        <v>0</v>
      </c>
      <c r="N36" s="22">
        <v>0</v>
      </c>
      <c r="O36" s="22">
        <v>150</v>
      </c>
      <c r="P36" s="22">
        <v>0</v>
      </c>
      <c r="Q36" s="22">
        <v>0</v>
      </c>
      <c r="R36" s="22">
        <v>0</v>
      </c>
      <c r="S36" s="22">
        <f t="shared" si="0"/>
        <v>300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0</v>
      </c>
      <c r="AA36" s="21">
        <v>0</v>
      </c>
      <c r="AB36" s="21">
        <v>0</v>
      </c>
      <c r="AC36" s="21">
        <v>0</v>
      </c>
      <c r="AD36" s="21">
        <v>0</v>
      </c>
      <c r="AE36" s="21">
        <v>0</v>
      </c>
      <c r="AF36" s="22">
        <f t="shared" si="5"/>
        <v>0</v>
      </c>
      <c r="AG36" s="23">
        <f t="shared" si="7"/>
        <v>0</v>
      </c>
      <c r="AH36" s="24">
        <f t="shared" si="8"/>
        <v>0</v>
      </c>
      <c r="AI36" s="25" t="str">
        <f t="shared" si="6"/>
        <v>INEFICAZ</v>
      </c>
    </row>
    <row r="37" spans="1:35" x14ac:dyDescent="0.25">
      <c r="A37" s="89"/>
      <c r="B37" s="92"/>
      <c r="C37" s="90"/>
      <c r="D37" s="91"/>
      <c r="E37" s="90"/>
      <c r="F37" s="37" t="s">
        <v>22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f t="shared" si="0"/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26">
        <v>0</v>
      </c>
      <c r="AE37" s="26">
        <v>0</v>
      </c>
      <c r="AF37" s="27">
        <f t="shared" si="5"/>
        <v>0</v>
      </c>
      <c r="AG37" s="28">
        <f t="shared" si="7"/>
        <v>0</v>
      </c>
      <c r="AH37" s="29">
        <f t="shared" si="8"/>
        <v>0</v>
      </c>
      <c r="AI37" s="30" t="str">
        <f t="shared" si="6"/>
        <v>INEFICAZ</v>
      </c>
    </row>
    <row r="38" spans="1:35" ht="17.25" customHeight="1" x14ac:dyDescent="0.25">
      <c r="A38" s="89"/>
      <c r="B38" s="89"/>
      <c r="C38" s="90" t="s">
        <v>49</v>
      </c>
      <c r="D38" s="91" t="s">
        <v>50</v>
      </c>
      <c r="E38" s="90" t="s">
        <v>51</v>
      </c>
      <c r="F38" s="22" t="s">
        <v>70</v>
      </c>
      <c r="G38" s="22">
        <v>0</v>
      </c>
      <c r="H38" s="22">
        <v>1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1</v>
      </c>
      <c r="S38" s="22">
        <f t="shared" si="0"/>
        <v>2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0</v>
      </c>
      <c r="AA38" s="21">
        <v>0</v>
      </c>
      <c r="AB38" s="21">
        <v>0</v>
      </c>
      <c r="AC38" s="21">
        <v>0</v>
      </c>
      <c r="AD38" s="21">
        <v>0</v>
      </c>
      <c r="AE38" s="21">
        <v>0</v>
      </c>
      <c r="AF38" s="22">
        <f t="shared" si="5"/>
        <v>0</v>
      </c>
      <c r="AG38" s="23">
        <f t="shared" si="7"/>
        <v>0</v>
      </c>
      <c r="AH38" s="24">
        <f t="shared" si="8"/>
        <v>0</v>
      </c>
      <c r="AI38" s="25" t="str">
        <f t="shared" si="6"/>
        <v>INEFICAZ</v>
      </c>
    </row>
    <row r="39" spans="1:35" ht="18.75" customHeight="1" x14ac:dyDescent="0.25">
      <c r="A39" s="89"/>
      <c r="B39" s="89"/>
      <c r="C39" s="90"/>
      <c r="D39" s="91"/>
      <c r="E39" s="90"/>
      <c r="F39" s="37" t="s">
        <v>22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7">
        <f t="shared" si="0"/>
        <v>0</v>
      </c>
      <c r="T39" s="26">
        <v>0</v>
      </c>
      <c r="U39" s="26">
        <v>0</v>
      </c>
      <c r="V39" s="26">
        <v>0</v>
      </c>
      <c r="W39" s="26">
        <v>0</v>
      </c>
      <c r="X39" s="26">
        <v>0</v>
      </c>
      <c r="Y39" s="26">
        <v>0</v>
      </c>
      <c r="Z39" s="26">
        <v>0</v>
      </c>
      <c r="AA39" s="26">
        <v>0</v>
      </c>
      <c r="AB39" s="26">
        <v>0</v>
      </c>
      <c r="AC39" s="26">
        <v>0</v>
      </c>
      <c r="AD39" s="26">
        <v>0</v>
      </c>
      <c r="AE39" s="26">
        <v>0</v>
      </c>
      <c r="AF39" s="27">
        <f t="shared" si="5"/>
        <v>0</v>
      </c>
      <c r="AG39" s="28">
        <f t="shared" si="7"/>
        <v>0</v>
      </c>
      <c r="AH39" s="29">
        <f t="shared" si="8"/>
        <v>0</v>
      </c>
      <c r="AI39" s="30" t="str">
        <f t="shared" si="6"/>
        <v>INEFICAZ</v>
      </c>
    </row>
    <row r="40" spans="1:35" x14ac:dyDescent="0.25">
      <c r="A40" s="89"/>
      <c r="B40" s="89"/>
      <c r="C40" s="90" t="s">
        <v>52</v>
      </c>
      <c r="D40" s="91" t="s">
        <v>53</v>
      </c>
      <c r="E40" s="90" t="s">
        <v>54</v>
      </c>
      <c r="F40" s="22" t="s">
        <v>70</v>
      </c>
      <c r="G40" s="22">
        <v>0</v>
      </c>
      <c r="H40" s="22">
        <v>0</v>
      </c>
      <c r="I40" s="22">
        <v>0</v>
      </c>
      <c r="J40" s="22">
        <v>1</v>
      </c>
      <c r="K40" s="22">
        <v>0</v>
      </c>
      <c r="L40" s="22">
        <v>0</v>
      </c>
      <c r="M40" s="22">
        <v>0</v>
      </c>
      <c r="N40" s="22">
        <v>1</v>
      </c>
      <c r="O40" s="22">
        <v>0</v>
      </c>
      <c r="P40" s="22">
        <v>0</v>
      </c>
      <c r="Q40" s="22">
        <v>0</v>
      </c>
      <c r="R40" s="22">
        <v>0</v>
      </c>
      <c r="S40" s="22">
        <f t="shared" si="0"/>
        <v>2</v>
      </c>
      <c r="T40" s="21">
        <v>0</v>
      </c>
      <c r="U40" s="21">
        <v>0</v>
      </c>
      <c r="V40" s="21">
        <v>0</v>
      </c>
      <c r="W40" s="21">
        <v>0</v>
      </c>
      <c r="X40" s="21">
        <v>0</v>
      </c>
      <c r="Y40" s="21">
        <v>0</v>
      </c>
      <c r="Z40" s="21">
        <v>0</v>
      </c>
      <c r="AA40" s="21">
        <v>0</v>
      </c>
      <c r="AB40" s="21">
        <v>0</v>
      </c>
      <c r="AC40" s="21">
        <v>0</v>
      </c>
      <c r="AD40" s="21">
        <v>0</v>
      </c>
      <c r="AE40" s="21">
        <v>0</v>
      </c>
      <c r="AF40" s="22">
        <f>SUM(T40:AE40)</f>
        <v>0</v>
      </c>
      <c r="AG40" s="23">
        <f>+AH40</f>
        <v>0</v>
      </c>
      <c r="AH40" s="24">
        <f>IFERROR(((AF40/S40)*100),0)</f>
        <v>0</v>
      </c>
      <c r="AI40" s="25" t="str">
        <f>IF(AG40&lt;60,"INEFICAZ",IF(AG40&lt;89,"MODERADAMENTE EFICAZ",IF(AG40&lt;=100,"EFICAZ","EFICAZ")))</f>
        <v>INEFICAZ</v>
      </c>
    </row>
    <row r="41" spans="1:35" x14ac:dyDescent="0.25">
      <c r="A41" s="89"/>
      <c r="B41" s="89"/>
      <c r="C41" s="90"/>
      <c r="D41" s="91"/>
      <c r="E41" s="90"/>
      <c r="F41" s="37" t="s">
        <v>22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f t="shared" si="0"/>
        <v>0</v>
      </c>
      <c r="T41" s="26">
        <v>0</v>
      </c>
      <c r="U41" s="26">
        <v>0</v>
      </c>
      <c r="V41" s="26">
        <v>0</v>
      </c>
      <c r="W41" s="26">
        <v>0</v>
      </c>
      <c r="X41" s="26">
        <v>0</v>
      </c>
      <c r="Y41" s="26">
        <v>0</v>
      </c>
      <c r="Z41" s="26">
        <v>0</v>
      </c>
      <c r="AA41" s="26">
        <v>0</v>
      </c>
      <c r="AB41" s="26">
        <v>0</v>
      </c>
      <c r="AC41" s="26">
        <v>0</v>
      </c>
      <c r="AD41" s="26">
        <v>0</v>
      </c>
      <c r="AE41" s="26">
        <v>0</v>
      </c>
      <c r="AF41" s="27">
        <f t="shared" ref="AF41:AF51" si="9">SUM(T41:AE41)</f>
        <v>0</v>
      </c>
      <c r="AG41" s="28">
        <f>+AH41</f>
        <v>0</v>
      </c>
      <c r="AH41" s="29">
        <f>IFERROR(((AF41/S41)*100),0)</f>
        <v>0</v>
      </c>
      <c r="AI41" s="30" t="str">
        <f t="shared" ref="AI41:AI51" si="10">IF(AG41&lt;60,"INEFICAZ",IF(AG41&lt;89,"MODERADAMENTE EFICAZ",IF(AG41&lt;=100,"EFICAZ","EFICAZ")))</f>
        <v>INEFICAZ</v>
      </c>
    </row>
    <row r="42" spans="1:35" x14ac:dyDescent="0.25">
      <c r="A42" s="89"/>
      <c r="B42" s="89"/>
      <c r="C42" s="90" t="s">
        <v>55</v>
      </c>
      <c r="D42" s="91" t="s">
        <v>56</v>
      </c>
      <c r="E42" s="90" t="s">
        <v>54</v>
      </c>
      <c r="F42" s="22" t="s">
        <v>70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1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1</v>
      </c>
      <c r="S42" s="22">
        <f t="shared" si="0"/>
        <v>2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0</v>
      </c>
      <c r="AB42" s="21">
        <v>0</v>
      </c>
      <c r="AC42" s="21">
        <v>0</v>
      </c>
      <c r="AD42" s="21">
        <v>0</v>
      </c>
      <c r="AE42" s="21">
        <v>0</v>
      </c>
      <c r="AF42" s="22">
        <f t="shared" si="9"/>
        <v>0</v>
      </c>
      <c r="AG42" s="23">
        <f t="shared" ref="AG42:AG51" si="11">+AH42</f>
        <v>0</v>
      </c>
      <c r="AH42" s="24">
        <f t="shared" ref="AH42:AH51" si="12">IFERROR(((AF42/S42)*100),0)</f>
        <v>0</v>
      </c>
      <c r="AI42" s="25" t="str">
        <f t="shared" si="10"/>
        <v>INEFICAZ</v>
      </c>
    </row>
    <row r="43" spans="1:35" x14ac:dyDescent="0.25">
      <c r="A43" s="89"/>
      <c r="B43" s="89"/>
      <c r="C43" s="90"/>
      <c r="D43" s="91"/>
      <c r="E43" s="90"/>
      <c r="F43" s="37" t="s">
        <v>22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f t="shared" si="0"/>
        <v>0</v>
      </c>
      <c r="T43" s="26">
        <v>0</v>
      </c>
      <c r="U43" s="26">
        <v>0</v>
      </c>
      <c r="V43" s="26">
        <v>0</v>
      </c>
      <c r="W43" s="26">
        <v>0</v>
      </c>
      <c r="X43" s="26">
        <v>0</v>
      </c>
      <c r="Y43" s="26">
        <v>0</v>
      </c>
      <c r="Z43" s="26">
        <v>0</v>
      </c>
      <c r="AA43" s="26">
        <v>0</v>
      </c>
      <c r="AB43" s="26">
        <v>0</v>
      </c>
      <c r="AC43" s="26">
        <v>0</v>
      </c>
      <c r="AD43" s="26">
        <v>0</v>
      </c>
      <c r="AE43" s="26">
        <v>0</v>
      </c>
      <c r="AF43" s="27">
        <f t="shared" si="9"/>
        <v>0</v>
      </c>
      <c r="AG43" s="28">
        <f t="shared" si="11"/>
        <v>0</v>
      </c>
      <c r="AH43" s="29">
        <f t="shared" si="12"/>
        <v>0</v>
      </c>
      <c r="AI43" s="30" t="str">
        <f t="shared" si="10"/>
        <v>INEFICAZ</v>
      </c>
    </row>
    <row r="44" spans="1:35" x14ac:dyDescent="0.25">
      <c r="A44" s="89"/>
      <c r="B44" s="89"/>
      <c r="C44" s="90" t="s">
        <v>57</v>
      </c>
      <c r="D44" s="91" t="s">
        <v>58</v>
      </c>
      <c r="E44" s="90" t="s">
        <v>54</v>
      </c>
      <c r="F44" s="22" t="s">
        <v>70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1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1</v>
      </c>
      <c r="S44" s="22">
        <f t="shared" si="0"/>
        <v>2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</v>
      </c>
      <c r="AA44" s="21">
        <v>0</v>
      </c>
      <c r="AB44" s="21">
        <v>0</v>
      </c>
      <c r="AC44" s="21">
        <v>0</v>
      </c>
      <c r="AD44" s="21">
        <v>0</v>
      </c>
      <c r="AE44" s="21">
        <v>0</v>
      </c>
      <c r="AF44" s="22">
        <f t="shared" si="9"/>
        <v>0</v>
      </c>
      <c r="AG44" s="23">
        <f t="shared" si="11"/>
        <v>0</v>
      </c>
      <c r="AH44" s="24">
        <f t="shared" si="12"/>
        <v>0</v>
      </c>
      <c r="AI44" s="25" t="str">
        <f t="shared" si="10"/>
        <v>INEFICAZ</v>
      </c>
    </row>
    <row r="45" spans="1:35" x14ac:dyDescent="0.25">
      <c r="A45" s="89"/>
      <c r="B45" s="89"/>
      <c r="C45" s="90"/>
      <c r="D45" s="91"/>
      <c r="E45" s="90"/>
      <c r="F45" s="37" t="s">
        <v>22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7">
        <v>0</v>
      </c>
      <c r="P45" s="37">
        <v>0</v>
      </c>
      <c r="Q45" s="37">
        <v>0</v>
      </c>
      <c r="R45" s="37">
        <v>0</v>
      </c>
      <c r="S45" s="37">
        <f t="shared" si="0"/>
        <v>0</v>
      </c>
      <c r="T45" s="26">
        <v>0</v>
      </c>
      <c r="U45" s="26">
        <v>0</v>
      </c>
      <c r="V45" s="26">
        <v>0</v>
      </c>
      <c r="W45" s="26">
        <v>0</v>
      </c>
      <c r="X45" s="26">
        <v>0</v>
      </c>
      <c r="Y45" s="26">
        <v>0</v>
      </c>
      <c r="Z45" s="26">
        <v>0</v>
      </c>
      <c r="AA45" s="26">
        <v>0</v>
      </c>
      <c r="AB45" s="26">
        <v>0</v>
      </c>
      <c r="AC45" s="26">
        <v>0</v>
      </c>
      <c r="AD45" s="26">
        <v>0</v>
      </c>
      <c r="AE45" s="26">
        <v>0</v>
      </c>
      <c r="AF45" s="27">
        <f t="shared" si="9"/>
        <v>0</v>
      </c>
      <c r="AG45" s="28">
        <f t="shared" si="11"/>
        <v>0</v>
      </c>
      <c r="AH45" s="29">
        <f t="shared" si="12"/>
        <v>0</v>
      </c>
      <c r="AI45" s="30" t="str">
        <f t="shared" si="10"/>
        <v>INEFICAZ</v>
      </c>
    </row>
    <row r="46" spans="1:35" x14ac:dyDescent="0.25">
      <c r="A46" s="89"/>
      <c r="B46" s="89"/>
      <c r="C46" s="90" t="s">
        <v>59</v>
      </c>
      <c r="D46" s="91" t="s">
        <v>60</v>
      </c>
      <c r="E46" s="90" t="s">
        <v>54</v>
      </c>
      <c r="F46" s="22" t="s">
        <v>70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1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1</v>
      </c>
      <c r="S46" s="22">
        <f t="shared" si="0"/>
        <v>2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  <c r="Z46" s="21">
        <v>0</v>
      </c>
      <c r="AA46" s="21">
        <v>0</v>
      </c>
      <c r="AB46" s="21">
        <v>0</v>
      </c>
      <c r="AC46" s="21">
        <v>0</v>
      </c>
      <c r="AD46" s="21">
        <v>0</v>
      </c>
      <c r="AE46" s="21">
        <v>0</v>
      </c>
      <c r="AF46" s="22">
        <f t="shared" si="9"/>
        <v>0</v>
      </c>
      <c r="AG46" s="23">
        <f t="shared" si="11"/>
        <v>0</v>
      </c>
      <c r="AH46" s="24">
        <f t="shared" si="12"/>
        <v>0</v>
      </c>
      <c r="AI46" s="25" t="str">
        <f t="shared" si="10"/>
        <v>INEFICAZ</v>
      </c>
    </row>
    <row r="47" spans="1:35" x14ac:dyDescent="0.25">
      <c r="A47" s="89"/>
      <c r="B47" s="89"/>
      <c r="C47" s="90"/>
      <c r="D47" s="91"/>
      <c r="E47" s="90"/>
      <c r="F47" s="37" t="s">
        <v>22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7">
        <f t="shared" si="0"/>
        <v>0</v>
      </c>
      <c r="T47" s="26">
        <v>0</v>
      </c>
      <c r="U47" s="26">
        <v>0</v>
      </c>
      <c r="V47" s="26">
        <v>0</v>
      </c>
      <c r="W47" s="26">
        <v>0</v>
      </c>
      <c r="X47" s="26">
        <v>0</v>
      </c>
      <c r="Y47" s="26">
        <v>0</v>
      </c>
      <c r="Z47" s="26">
        <v>0</v>
      </c>
      <c r="AA47" s="26">
        <v>0</v>
      </c>
      <c r="AB47" s="26">
        <v>0</v>
      </c>
      <c r="AC47" s="26">
        <v>0</v>
      </c>
      <c r="AD47" s="26">
        <v>0</v>
      </c>
      <c r="AE47" s="26">
        <v>0</v>
      </c>
      <c r="AF47" s="27">
        <f t="shared" si="9"/>
        <v>0</v>
      </c>
      <c r="AG47" s="28">
        <f t="shared" si="11"/>
        <v>0</v>
      </c>
      <c r="AH47" s="29">
        <f t="shared" si="12"/>
        <v>0</v>
      </c>
      <c r="AI47" s="30" t="str">
        <f t="shared" si="10"/>
        <v>INEFICAZ</v>
      </c>
    </row>
    <row r="48" spans="1:35" x14ac:dyDescent="0.25">
      <c r="A48" s="89"/>
      <c r="B48" s="89"/>
      <c r="C48" s="90" t="s">
        <v>76</v>
      </c>
      <c r="D48" s="91" t="s">
        <v>67</v>
      </c>
      <c r="E48" s="90" t="s">
        <v>71</v>
      </c>
      <c r="F48" s="22" t="s">
        <v>70</v>
      </c>
      <c r="G48" s="22">
        <v>1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f t="shared" si="0"/>
        <v>1</v>
      </c>
      <c r="T48" s="21">
        <v>0</v>
      </c>
      <c r="U48" s="21">
        <v>0</v>
      </c>
      <c r="V48" s="21">
        <v>0</v>
      </c>
      <c r="W48" s="21">
        <v>0</v>
      </c>
      <c r="X48" s="21">
        <v>0</v>
      </c>
      <c r="Y48" s="21">
        <v>0</v>
      </c>
      <c r="Z48" s="21">
        <v>0</v>
      </c>
      <c r="AA48" s="21">
        <v>0</v>
      </c>
      <c r="AB48" s="21">
        <v>0</v>
      </c>
      <c r="AC48" s="21">
        <v>0</v>
      </c>
      <c r="AD48" s="21">
        <v>0</v>
      </c>
      <c r="AE48" s="21">
        <v>0</v>
      </c>
      <c r="AF48" s="22">
        <f t="shared" si="9"/>
        <v>0</v>
      </c>
      <c r="AG48" s="23">
        <f t="shared" si="11"/>
        <v>0</v>
      </c>
      <c r="AH48" s="24">
        <f t="shared" si="12"/>
        <v>0</v>
      </c>
      <c r="AI48" s="25" t="str">
        <f t="shared" si="10"/>
        <v>INEFICAZ</v>
      </c>
    </row>
    <row r="49" spans="1:36" x14ac:dyDescent="0.25">
      <c r="A49" s="89"/>
      <c r="B49" s="89"/>
      <c r="C49" s="90"/>
      <c r="D49" s="91"/>
      <c r="E49" s="90"/>
      <c r="F49" s="37" t="s">
        <v>22</v>
      </c>
      <c r="G49" s="38">
        <v>59898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37">
        <v>0</v>
      </c>
      <c r="P49" s="37">
        <v>0</v>
      </c>
      <c r="Q49" s="37">
        <v>0</v>
      </c>
      <c r="R49" s="37">
        <v>0</v>
      </c>
      <c r="S49" s="37">
        <f t="shared" si="0"/>
        <v>59898</v>
      </c>
      <c r="T49" s="26">
        <v>0</v>
      </c>
      <c r="U49" s="26">
        <v>0</v>
      </c>
      <c r="V49" s="26">
        <v>0</v>
      </c>
      <c r="W49" s="26">
        <v>0</v>
      </c>
      <c r="X49" s="26">
        <v>0</v>
      </c>
      <c r="Y49" s="26">
        <v>0</v>
      </c>
      <c r="Z49" s="26">
        <v>0</v>
      </c>
      <c r="AA49" s="26">
        <v>0</v>
      </c>
      <c r="AB49" s="26">
        <v>0</v>
      </c>
      <c r="AC49" s="26">
        <v>0</v>
      </c>
      <c r="AD49" s="26">
        <v>0</v>
      </c>
      <c r="AE49" s="26">
        <v>0</v>
      </c>
      <c r="AF49" s="27">
        <f t="shared" si="9"/>
        <v>0</v>
      </c>
      <c r="AG49" s="28">
        <f t="shared" si="11"/>
        <v>0</v>
      </c>
      <c r="AH49" s="29">
        <f t="shared" si="12"/>
        <v>0</v>
      </c>
      <c r="AI49" s="30" t="str">
        <f t="shared" si="10"/>
        <v>INEFICAZ</v>
      </c>
    </row>
    <row r="50" spans="1:36" x14ac:dyDescent="0.25">
      <c r="A50" s="89"/>
      <c r="B50" s="89"/>
      <c r="C50" s="90" t="s">
        <v>77</v>
      </c>
      <c r="D50" s="91" t="s">
        <v>68</v>
      </c>
      <c r="E50" s="90" t="s">
        <v>71</v>
      </c>
      <c r="F50" s="22" t="s">
        <v>70</v>
      </c>
      <c r="G50" s="22">
        <v>1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f t="shared" si="0"/>
        <v>1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0</v>
      </c>
      <c r="AA50" s="21">
        <v>0</v>
      </c>
      <c r="AB50" s="21">
        <v>0</v>
      </c>
      <c r="AC50" s="21">
        <v>0</v>
      </c>
      <c r="AD50" s="21">
        <v>0</v>
      </c>
      <c r="AE50" s="21">
        <v>0</v>
      </c>
      <c r="AF50" s="22">
        <f t="shared" si="9"/>
        <v>0</v>
      </c>
      <c r="AG50" s="23">
        <f t="shared" si="11"/>
        <v>0</v>
      </c>
      <c r="AH50" s="24">
        <f t="shared" si="12"/>
        <v>0</v>
      </c>
      <c r="AI50" s="25" t="str">
        <f t="shared" si="10"/>
        <v>INEFICAZ</v>
      </c>
    </row>
    <row r="51" spans="1:36" x14ac:dyDescent="0.25">
      <c r="A51" s="89"/>
      <c r="B51" s="89"/>
      <c r="C51" s="90"/>
      <c r="D51" s="91"/>
      <c r="E51" s="90"/>
      <c r="F51" s="37" t="s">
        <v>22</v>
      </c>
      <c r="G51" s="38">
        <v>301587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37">
        <v>0</v>
      </c>
      <c r="P51" s="37">
        <v>0</v>
      </c>
      <c r="Q51" s="37">
        <v>0</v>
      </c>
      <c r="R51" s="37">
        <v>0</v>
      </c>
      <c r="S51" s="39">
        <f t="shared" si="0"/>
        <v>301587</v>
      </c>
      <c r="T51" s="26">
        <v>0</v>
      </c>
      <c r="U51" s="26">
        <v>0</v>
      </c>
      <c r="V51" s="26">
        <v>0</v>
      </c>
      <c r="W51" s="26">
        <v>0</v>
      </c>
      <c r="X51" s="26">
        <v>0</v>
      </c>
      <c r="Y51" s="26">
        <v>0</v>
      </c>
      <c r="Z51" s="26">
        <v>0</v>
      </c>
      <c r="AA51" s="26">
        <v>0</v>
      </c>
      <c r="AB51" s="26">
        <v>0</v>
      </c>
      <c r="AC51" s="26">
        <v>0</v>
      </c>
      <c r="AD51" s="26">
        <v>0</v>
      </c>
      <c r="AE51" s="26">
        <v>0</v>
      </c>
      <c r="AF51" s="27">
        <f t="shared" si="9"/>
        <v>0</v>
      </c>
      <c r="AG51" s="34">
        <f t="shared" si="11"/>
        <v>0</v>
      </c>
      <c r="AH51" s="29">
        <f t="shared" si="12"/>
        <v>0</v>
      </c>
      <c r="AI51" s="35" t="str">
        <f t="shared" si="10"/>
        <v>INEFICAZ</v>
      </c>
    </row>
    <row r="52" spans="1:36" x14ac:dyDescent="0.25">
      <c r="A52" s="89"/>
      <c r="B52" s="89"/>
      <c r="C52" s="90" t="s">
        <v>77</v>
      </c>
      <c r="D52" s="91" t="s">
        <v>95</v>
      </c>
      <c r="E52" s="90" t="s">
        <v>71</v>
      </c>
      <c r="F52" s="22" t="s">
        <v>70</v>
      </c>
      <c r="G52" s="22">
        <v>1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f t="shared" ref="S52:S53" si="13">SUM(G52:R52)</f>
        <v>1</v>
      </c>
      <c r="T52" s="21">
        <v>0</v>
      </c>
      <c r="U52" s="21">
        <v>0</v>
      </c>
      <c r="V52" s="21">
        <v>0</v>
      </c>
      <c r="W52" s="21">
        <v>0</v>
      </c>
      <c r="X52" s="21">
        <v>0</v>
      </c>
      <c r="Y52" s="21">
        <v>0</v>
      </c>
      <c r="Z52" s="21">
        <v>0</v>
      </c>
      <c r="AA52" s="21">
        <v>0</v>
      </c>
      <c r="AB52" s="21">
        <v>0</v>
      </c>
      <c r="AC52" s="21">
        <v>0</v>
      </c>
      <c r="AD52" s="21">
        <v>0</v>
      </c>
      <c r="AE52" s="21">
        <v>0</v>
      </c>
      <c r="AF52" s="22">
        <f t="shared" ref="AF52:AF53" si="14">SUM(T52:AE52)</f>
        <v>0</v>
      </c>
      <c r="AG52" s="23">
        <f t="shared" ref="AG52:AG53" si="15">+AH52</f>
        <v>0</v>
      </c>
      <c r="AH52" s="24">
        <f t="shared" ref="AH52:AH53" si="16">IFERROR(((AF52/S52)*100),0)</f>
        <v>0</v>
      </c>
      <c r="AI52" s="25" t="str">
        <f t="shared" ref="AI52:AI53" si="17">IF(AG52&lt;60,"INEFICAZ",IF(AG52&lt;89,"MODERADAMENTE EFICAZ",IF(AG52&lt;=100,"EFICAZ","EFICAZ")))</f>
        <v>INEFICAZ</v>
      </c>
    </row>
    <row r="53" spans="1:36" x14ac:dyDescent="0.25">
      <c r="A53" s="89"/>
      <c r="B53" s="89"/>
      <c r="C53" s="90"/>
      <c r="D53" s="91"/>
      <c r="E53" s="90"/>
      <c r="F53" s="37" t="s">
        <v>22</v>
      </c>
      <c r="G53" s="38">
        <v>1582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37">
        <v>0</v>
      </c>
      <c r="R53" s="37">
        <v>0</v>
      </c>
      <c r="S53" s="39">
        <f t="shared" si="13"/>
        <v>1582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0</v>
      </c>
      <c r="Z53" s="26">
        <v>0</v>
      </c>
      <c r="AA53" s="26">
        <v>0</v>
      </c>
      <c r="AB53" s="26">
        <v>0</v>
      </c>
      <c r="AC53" s="26">
        <v>0</v>
      </c>
      <c r="AD53" s="26">
        <v>0</v>
      </c>
      <c r="AE53" s="26">
        <v>0</v>
      </c>
      <c r="AF53" s="27">
        <f t="shared" si="14"/>
        <v>0</v>
      </c>
      <c r="AG53" s="34">
        <f t="shared" si="15"/>
        <v>0</v>
      </c>
      <c r="AH53" s="29">
        <f t="shared" si="16"/>
        <v>0</v>
      </c>
      <c r="AI53" s="35" t="str">
        <f t="shared" si="17"/>
        <v>INEFICAZ</v>
      </c>
    </row>
    <row r="54" spans="1:36" ht="15" customHeight="1" x14ac:dyDescent="0.25">
      <c r="E54" s="17" t="s">
        <v>83</v>
      </c>
      <c r="G54" s="104">
        <f>+G53+G51+G49+G21+G17</f>
        <v>3107559.55</v>
      </c>
      <c r="S54" s="104">
        <f>+S53+S51+S49+S21+S17</f>
        <v>3107559.55</v>
      </c>
      <c r="T54" s="16"/>
      <c r="X54" s="62" t="s">
        <v>84</v>
      </c>
      <c r="Y54" s="63"/>
      <c r="Z54" s="63"/>
      <c r="AA54" s="63"/>
      <c r="AB54" s="63"/>
      <c r="AC54" s="63"/>
      <c r="AD54" s="63"/>
      <c r="AE54" s="63"/>
      <c r="AF54" s="36">
        <f>AF17+AF19+AF21+AF23+AF25+AF27+AF29+AF31+AF33+AF35+AF37+AF41+AF43+AF45+AF47+AF49+AF51</f>
        <v>0</v>
      </c>
      <c r="AG54" s="31"/>
      <c r="AH54" s="32"/>
      <c r="AI54" s="33"/>
    </row>
    <row r="55" spans="1:36" ht="15" customHeight="1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6"/>
      <c r="T55" s="16"/>
    </row>
    <row r="56" spans="1:36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</row>
    <row r="57" spans="1:36" x14ac:dyDescent="0.25">
      <c r="B57" s="1"/>
      <c r="C57" s="1"/>
      <c r="D57" s="1"/>
      <c r="E57" s="1"/>
      <c r="F57" s="1"/>
      <c r="G57" s="1"/>
      <c r="H57" s="1"/>
    </row>
    <row r="58" spans="1:36" x14ac:dyDescent="0.25"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</row>
    <row r="59" spans="1:36" x14ac:dyDescent="0.25">
      <c r="D59" s="40"/>
      <c r="E59" s="58" t="s">
        <v>85</v>
      </c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40"/>
      <c r="T59" s="40"/>
      <c r="U59" s="40"/>
      <c r="V59" s="40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</row>
    <row r="60" spans="1:36" x14ac:dyDescent="0.25">
      <c r="D60" s="18"/>
      <c r="E60" s="64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6"/>
      <c r="S60" s="40"/>
      <c r="T60" s="40"/>
      <c r="U60" s="40"/>
      <c r="V60" s="40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</row>
    <row r="61" spans="1:36" x14ac:dyDescent="0.25">
      <c r="D61" s="18"/>
      <c r="E61" s="67" t="s">
        <v>65</v>
      </c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9"/>
      <c r="S61" s="41"/>
      <c r="T61" s="41"/>
      <c r="U61" s="41"/>
      <c r="V61" s="40"/>
      <c r="W61" s="18"/>
      <c r="X61" s="18"/>
      <c r="Y61" s="18"/>
      <c r="Z61" s="18"/>
      <c r="AA61" s="18"/>
      <c r="AB61" s="70" t="s">
        <v>86</v>
      </c>
      <c r="AC61" s="70"/>
      <c r="AD61" s="70"/>
      <c r="AE61" s="70"/>
      <c r="AF61" s="70"/>
      <c r="AG61" s="70"/>
      <c r="AH61" s="42"/>
      <c r="AI61" s="18"/>
      <c r="AJ61" s="18"/>
    </row>
    <row r="62" spans="1:36" x14ac:dyDescent="0.25">
      <c r="D62" s="18"/>
      <c r="E62" s="64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6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</row>
    <row r="63" spans="1:36" x14ac:dyDescent="0.25">
      <c r="D63" s="18"/>
      <c r="E63" s="61"/>
      <c r="F63" s="61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</row>
    <row r="64" spans="1:36" x14ac:dyDescent="0.25">
      <c r="D64" s="18"/>
      <c r="E64" s="58" t="s">
        <v>87</v>
      </c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</row>
    <row r="65" spans="4:36" x14ac:dyDescent="0.25">
      <c r="D65" s="1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</row>
    <row r="66" spans="4:36" x14ac:dyDescent="0.25">
      <c r="D66" s="1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</row>
    <row r="67" spans="4:36" x14ac:dyDescent="0.25">
      <c r="D67" s="18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</row>
    <row r="68" spans="4:36" x14ac:dyDescent="0.25">
      <c r="D68" s="18"/>
      <c r="E68" s="18"/>
      <c r="F68" s="18"/>
      <c r="G68" s="18"/>
      <c r="H68" s="18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</row>
    <row r="69" spans="4:36" x14ac:dyDescent="0.25">
      <c r="D69" s="18"/>
      <c r="E69" s="18"/>
      <c r="F69" s="18"/>
      <c r="G69" s="18"/>
      <c r="H69" s="18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</row>
    <row r="70" spans="4:36" x14ac:dyDescent="0.25">
      <c r="D70" s="18"/>
      <c r="E70" s="18"/>
      <c r="F70" s="18"/>
      <c r="G70" s="18"/>
      <c r="H70" s="18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</row>
    <row r="71" spans="4:36" x14ac:dyDescent="0.25"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</row>
    <row r="72" spans="4:36" x14ac:dyDescent="0.25">
      <c r="D72" s="18"/>
      <c r="E72" s="58" t="s">
        <v>88</v>
      </c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</row>
    <row r="73" spans="4:36" x14ac:dyDescent="0.25">
      <c r="D73" s="1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</row>
    <row r="74" spans="4:36" x14ac:dyDescent="0.25">
      <c r="D74" s="1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</row>
    <row r="75" spans="4:36" x14ac:dyDescent="0.25">
      <c r="D75" s="1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</row>
    <row r="76" spans="4:36" x14ac:dyDescent="0.25">
      <c r="D76" s="18"/>
      <c r="E76" s="61"/>
      <c r="F76" s="61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</row>
    <row r="77" spans="4:36" x14ac:dyDescent="0.25">
      <c r="D77" s="18"/>
      <c r="E77" s="58" t="s">
        <v>89</v>
      </c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</row>
    <row r="78" spans="4:36" x14ac:dyDescent="0.25">
      <c r="D78" s="1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</row>
    <row r="79" spans="4:36" x14ac:dyDescent="0.25">
      <c r="D79" s="1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</row>
    <row r="80" spans="4:36" x14ac:dyDescent="0.25">
      <c r="D80" s="18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</row>
    <row r="81" spans="4:36" x14ac:dyDescent="0.25"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</row>
  </sheetData>
  <mergeCells count="145">
    <mergeCell ref="A52:A53"/>
    <mergeCell ref="B52:B53"/>
    <mergeCell ref="C52:C53"/>
    <mergeCell ref="D52:D53"/>
    <mergeCell ref="E52:E53"/>
    <mergeCell ref="A16:A17"/>
    <mergeCell ref="B16:B17"/>
    <mergeCell ref="C16:C17"/>
    <mergeCell ref="D16:D17"/>
    <mergeCell ref="E16:E17"/>
    <mergeCell ref="A14:A15"/>
    <mergeCell ref="B14:B15"/>
    <mergeCell ref="C14:C15"/>
    <mergeCell ref="D14:D15"/>
    <mergeCell ref="E14:E15"/>
    <mergeCell ref="A20:A21"/>
    <mergeCell ref="B20:B21"/>
    <mergeCell ref="C20:C21"/>
    <mergeCell ref="D20:D21"/>
    <mergeCell ref="E20:E21"/>
    <mergeCell ref="A18:A19"/>
    <mergeCell ref="B18:B19"/>
    <mergeCell ref="C18:C19"/>
    <mergeCell ref="D18:D19"/>
    <mergeCell ref="E18:E19"/>
    <mergeCell ref="A24:A25"/>
    <mergeCell ref="B24:B25"/>
    <mergeCell ref="C24:C25"/>
    <mergeCell ref="D24:D25"/>
    <mergeCell ref="E24:E25"/>
    <mergeCell ref="A22:A23"/>
    <mergeCell ref="B22:B23"/>
    <mergeCell ref="C22:C23"/>
    <mergeCell ref="D22:D23"/>
    <mergeCell ref="E22:E23"/>
    <mergeCell ref="A28:A29"/>
    <mergeCell ref="B28:B29"/>
    <mergeCell ref="C28:C29"/>
    <mergeCell ref="D28:D29"/>
    <mergeCell ref="E28:E29"/>
    <mergeCell ref="A26:A27"/>
    <mergeCell ref="B26:B27"/>
    <mergeCell ref="C26:C27"/>
    <mergeCell ref="D26:D27"/>
    <mergeCell ref="E26:E27"/>
    <mergeCell ref="A30:A31"/>
    <mergeCell ref="B30:B31"/>
    <mergeCell ref="C30:C31"/>
    <mergeCell ref="D30:D31"/>
    <mergeCell ref="E30:E31"/>
    <mergeCell ref="A38:A39"/>
    <mergeCell ref="B38:B39"/>
    <mergeCell ref="C38:C39"/>
    <mergeCell ref="D38:D39"/>
    <mergeCell ref="E38:E39"/>
    <mergeCell ref="C40:C41"/>
    <mergeCell ref="D40:D41"/>
    <mergeCell ref="E40:E41"/>
    <mergeCell ref="A40:A41"/>
    <mergeCell ref="B40:B41"/>
    <mergeCell ref="A32:A33"/>
    <mergeCell ref="B32:B33"/>
    <mergeCell ref="C32:C33"/>
    <mergeCell ref="D32:D33"/>
    <mergeCell ref="E32:E33"/>
    <mergeCell ref="A36:A37"/>
    <mergeCell ref="B36:B37"/>
    <mergeCell ref="C36:C37"/>
    <mergeCell ref="D36:D37"/>
    <mergeCell ref="E36:E37"/>
    <mergeCell ref="A34:A35"/>
    <mergeCell ref="B34:B35"/>
    <mergeCell ref="C34:C35"/>
    <mergeCell ref="D34:D35"/>
    <mergeCell ref="E34:E35"/>
    <mergeCell ref="A48:A49"/>
    <mergeCell ref="B48:B49"/>
    <mergeCell ref="C48:C49"/>
    <mergeCell ref="D48:D49"/>
    <mergeCell ref="E48:E49"/>
    <mergeCell ref="A50:A51"/>
    <mergeCell ref="B50:B51"/>
    <mergeCell ref="A44:A45"/>
    <mergeCell ref="B44:B45"/>
    <mergeCell ref="C50:C51"/>
    <mergeCell ref="D50:D51"/>
    <mergeCell ref="E50:E51"/>
    <mergeCell ref="A42:A43"/>
    <mergeCell ref="A46:A47"/>
    <mergeCell ref="B46:B47"/>
    <mergeCell ref="C46:C47"/>
    <mergeCell ref="D46:D47"/>
    <mergeCell ref="E46:E47"/>
    <mergeCell ref="C44:C45"/>
    <mergeCell ref="D44:D45"/>
    <mergeCell ref="E44:E45"/>
    <mergeCell ref="B42:B43"/>
    <mergeCell ref="C42:C43"/>
    <mergeCell ref="D42:D43"/>
    <mergeCell ref="E42:E43"/>
    <mergeCell ref="G5:L5"/>
    <mergeCell ref="AG12:AG15"/>
    <mergeCell ref="AI12:AI15"/>
    <mergeCell ref="T14:AE14"/>
    <mergeCell ref="AF14:AF15"/>
    <mergeCell ref="AH14:AH15"/>
    <mergeCell ref="A2:AI2"/>
    <mergeCell ref="G9:J9"/>
    <mergeCell ref="K9:T9"/>
    <mergeCell ref="U9:V9"/>
    <mergeCell ref="AC9:AD9"/>
    <mergeCell ref="W9:AB9"/>
    <mergeCell ref="AE9:AI9"/>
    <mergeCell ref="S14:S15"/>
    <mergeCell ref="F14:F15"/>
    <mergeCell ref="G14:R14"/>
    <mergeCell ref="B12:S12"/>
    <mergeCell ref="C13:S13"/>
    <mergeCell ref="B3:D3"/>
    <mergeCell ref="B4:D4"/>
    <mergeCell ref="B5:D5"/>
    <mergeCell ref="B6:D6"/>
    <mergeCell ref="B9:D9"/>
    <mergeCell ref="B10:D10"/>
    <mergeCell ref="X54:AE54"/>
    <mergeCell ref="E59:R59"/>
    <mergeCell ref="E60:R60"/>
    <mergeCell ref="E61:R61"/>
    <mergeCell ref="AB61:AG61"/>
    <mergeCell ref="E62:R62"/>
    <mergeCell ref="E63:F63"/>
    <mergeCell ref="E64:R64"/>
    <mergeCell ref="E65:R65"/>
    <mergeCell ref="E78:R78"/>
    <mergeCell ref="E79:R79"/>
    <mergeCell ref="E80:R80"/>
    <mergeCell ref="E66:R66"/>
    <mergeCell ref="E67:R67"/>
    <mergeCell ref="I69:AJ70"/>
    <mergeCell ref="E72:R72"/>
    <mergeCell ref="E73:R73"/>
    <mergeCell ref="E74:R74"/>
    <mergeCell ref="E75:R75"/>
    <mergeCell ref="E76:F76"/>
    <mergeCell ref="E77:R77"/>
  </mergeCells>
  <hyperlinks>
    <hyperlink ref="W9" r:id="rId1" display="whtorresb1@yahoo.es" xr:uid="{A6079E43-7738-4064-BB1F-AEE4DFD28440}"/>
    <hyperlink ref="M5" r:id="rId2" xr:uid="{0CDD0F73-3899-4158-9E4D-00A56DBEC3DC}"/>
  </hyperlinks>
  <pageMargins left="0.75" right="0.75" top="1" bottom="1" header="0.5" footer="0.5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13B34BEA-3A01-48C0-A3FB-15EA9FF48C2B}">
            <x14:iconSet iconSet="4TrafficLights" custom="1">
              <x14:cfvo type="percent">
                <xm:f>0</xm:f>
              </x14:cfvo>
              <x14:cfvo type="num" gte="0">
                <xm:f>59.9</xm:f>
              </x14:cfvo>
              <x14:cfvo type="num">
                <xm:f>60</xm:f>
              </x14:cfvo>
              <x14:cfvo type="num">
                <xm:f>90</xm:f>
              </x14:cfvo>
              <x14:cfIcon iconSet="3TrafficLights1" iconId="0"/>
              <x14:cfIcon iconSet="3TrafficLights1" iconId="1"/>
              <x14:cfIcon iconSet="3TrafficLights1" iconId="1"/>
              <x14:cfIcon iconSet="3TrafficLights1" iconId="2"/>
            </x14:iconSet>
          </x14:cfRule>
          <xm:sqref>AG16:AG54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INSTRUCTIVO</vt:lpstr>
      <vt:lpstr>POI CIDUNT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2023-09-07T17:09:55Z</dcterms:created>
  <dcterms:modified xsi:type="dcterms:W3CDTF">2024-08-20T14:46:31Z</dcterms:modified>
</cp:coreProperties>
</file>